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0455" windowHeight="4110" activeTab="1"/>
  </bookViews>
  <sheets>
    <sheet name="F1E Et. I" sheetId="3" r:id="rId1"/>
    <sheet name="F1E Et. a II-a" sheetId="4" r:id="rId2"/>
    <sheet name="Echipe Et I &amp; II" sheetId="5" r:id="rId3"/>
  </sheets>
  <calcPr calcId="125725"/>
</workbook>
</file>

<file path=xl/calcChain.xml><?xml version="1.0" encoding="utf-8"?>
<calcChain xmlns="http://schemas.openxmlformats.org/spreadsheetml/2006/main">
  <c r="D33" i="5"/>
  <c r="D32"/>
  <c r="D31"/>
  <c r="D30"/>
  <c r="C160"/>
  <c r="D39"/>
  <c r="D40"/>
  <c r="D44"/>
  <c r="D43"/>
  <c r="D42"/>
  <c r="D41"/>
  <c r="D34"/>
  <c r="D20"/>
  <c r="D19"/>
  <c r="D18"/>
  <c r="D17"/>
  <c r="D16"/>
  <c r="D15"/>
  <c r="D10"/>
  <c r="D9"/>
  <c r="D8"/>
  <c r="D7"/>
  <c r="D6"/>
  <c r="M44" i="4"/>
  <c r="O44"/>
  <c r="O43"/>
  <c r="O42"/>
  <c r="O41"/>
  <c r="O40"/>
  <c r="O39"/>
  <c r="O38"/>
  <c r="O37"/>
  <c r="O36"/>
  <c r="O34"/>
  <c r="O33"/>
  <c r="O32"/>
  <c r="O35"/>
  <c r="M43"/>
  <c r="M42"/>
  <c r="M41"/>
  <c r="M40"/>
  <c r="M39"/>
  <c r="M38"/>
  <c r="M37"/>
  <c r="M36"/>
  <c r="M35"/>
  <c r="M33"/>
  <c r="M32"/>
  <c r="M34"/>
  <c r="K44"/>
  <c r="K43"/>
  <c r="K42"/>
  <c r="K41"/>
  <c r="K40"/>
  <c r="K39"/>
  <c r="K38"/>
  <c r="K37"/>
  <c r="K36"/>
  <c r="K35"/>
  <c r="K33"/>
  <c r="K32"/>
  <c r="K34"/>
  <c r="I44"/>
  <c r="I43"/>
  <c r="I42"/>
  <c r="I41"/>
  <c r="I40"/>
  <c r="I39"/>
  <c r="I38"/>
  <c r="I37"/>
  <c r="I36"/>
  <c r="I35"/>
  <c r="I34"/>
  <c r="I33"/>
  <c r="I32"/>
  <c r="G44"/>
  <c r="G43"/>
  <c r="G42"/>
  <c r="G41"/>
  <c r="G40"/>
  <c r="G39"/>
  <c r="G38"/>
  <c r="G37"/>
  <c r="G36"/>
  <c r="G35"/>
  <c r="G34"/>
  <c r="G33"/>
  <c r="G32"/>
  <c r="G11"/>
  <c r="O23"/>
  <c r="R23" s="1"/>
  <c r="M23"/>
  <c r="K23"/>
  <c r="I23"/>
  <c r="G23"/>
  <c r="O22"/>
  <c r="M22"/>
  <c r="K22"/>
  <c r="I22"/>
  <c r="G22"/>
  <c r="O21"/>
  <c r="M21"/>
  <c r="K21"/>
  <c r="I21"/>
  <c r="G21"/>
  <c r="O20"/>
  <c r="M20"/>
  <c r="K20"/>
  <c r="I20"/>
  <c r="G20"/>
  <c r="O19"/>
  <c r="M19"/>
  <c r="K19"/>
  <c r="I19"/>
  <c r="G19"/>
  <c r="O18"/>
  <c r="M18"/>
  <c r="K18"/>
  <c r="I18"/>
  <c r="G18"/>
  <c r="O17"/>
  <c r="M17"/>
  <c r="K17"/>
  <c r="I17"/>
  <c r="G17"/>
  <c r="O16"/>
  <c r="M16"/>
  <c r="K16"/>
  <c r="I16"/>
  <c r="G16"/>
  <c r="O15"/>
  <c r="M15"/>
  <c r="K15"/>
  <c r="I15"/>
  <c r="G15"/>
  <c r="O14"/>
  <c r="M14"/>
  <c r="K14"/>
  <c r="I14"/>
  <c r="G14"/>
  <c r="O13"/>
  <c r="M13"/>
  <c r="K13"/>
  <c r="I13"/>
  <c r="G13"/>
  <c r="O12"/>
  <c r="M12"/>
  <c r="K12"/>
  <c r="I12"/>
  <c r="G12"/>
  <c r="O11"/>
  <c r="M11"/>
  <c r="K11"/>
  <c r="I11"/>
  <c r="O10"/>
  <c r="M10"/>
  <c r="K10"/>
  <c r="I10"/>
  <c r="G10"/>
  <c r="O9"/>
  <c r="M9"/>
  <c r="K9"/>
  <c r="I9"/>
  <c r="G9"/>
  <c r="K40" i="3"/>
  <c r="O41"/>
  <c r="O40"/>
  <c r="O39"/>
  <c r="O37"/>
  <c r="O36"/>
  <c r="O35"/>
  <c r="O34"/>
  <c r="O33"/>
  <c r="O32"/>
  <c r="O31"/>
  <c r="O30"/>
  <c r="O38"/>
  <c r="M41"/>
  <c r="M40"/>
  <c r="R40" s="1"/>
  <c r="M39"/>
  <c r="M38"/>
  <c r="M37"/>
  <c r="M36"/>
  <c r="M35"/>
  <c r="M34"/>
  <c r="M33"/>
  <c r="M32"/>
  <c r="M31"/>
  <c r="M30"/>
  <c r="K41"/>
  <c r="K39"/>
  <c r="K38"/>
  <c r="K37"/>
  <c r="K36"/>
  <c r="K35"/>
  <c r="K34"/>
  <c r="K33"/>
  <c r="K32"/>
  <c r="K31"/>
  <c r="K30"/>
  <c r="I41"/>
  <c r="I40"/>
  <c r="I39"/>
  <c r="I38"/>
  <c r="I37"/>
  <c r="I36"/>
  <c r="I35"/>
  <c r="I34"/>
  <c r="I33"/>
  <c r="I32"/>
  <c r="I30"/>
  <c r="I31"/>
  <c r="G41"/>
  <c r="G40"/>
  <c r="G39"/>
  <c r="R39" s="1"/>
  <c r="G38"/>
  <c r="G37"/>
  <c r="G36"/>
  <c r="G35"/>
  <c r="G34"/>
  <c r="R34" s="1"/>
  <c r="G33"/>
  <c r="G32"/>
  <c r="G31"/>
  <c r="G30"/>
  <c r="O22"/>
  <c r="M22"/>
  <c r="K22"/>
  <c r="I22"/>
  <c r="G22"/>
  <c r="O21"/>
  <c r="R21" s="1"/>
  <c r="M21"/>
  <c r="K21"/>
  <c r="I21"/>
  <c r="G21"/>
  <c r="G20"/>
  <c r="O11"/>
  <c r="M11"/>
  <c r="K11"/>
  <c r="I11"/>
  <c r="G11"/>
  <c r="O20"/>
  <c r="M20"/>
  <c r="K20"/>
  <c r="I20"/>
  <c r="O19"/>
  <c r="M19"/>
  <c r="K19"/>
  <c r="I19"/>
  <c r="G19"/>
  <c r="O18"/>
  <c r="M18"/>
  <c r="K18"/>
  <c r="I18"/>
  <c r="G18"/>
  <c r="O17"/>
  <c r="M17"/>
  <c r="K17"/>
  <c r="I17"/>
  <c r="G17"/>
  <c r="O16"/>
  <c r="M16"/>
  <c r="K16"/>
  <c r="I16"/>
  <c r="G16"/>
  <c r="O15"/>
  <c r="M15"/>
  <c r="K15"/>
  <c r="I15"/>
  <c r="G15"/>
  <c r="O14"/>
  <c r="M14"/>
  <c r="K14"/>
  <c r="I14"/>
  <c r="G14"/>
  <c r="O13"/>
  <c r="M13"/>
  <c r="K13"/>
  <c r="I13"/>
  <c r="G13"/>
  <c r="O12"/>
  <c r="M12"/>
  <c r="K12"/>
  <c r="I12"/>
  <c r="G12"/>
  <c r="O10"/>
  <c r="M10"/>
  <c r="K10"/>
  <c r="I10"/>
  <c r="G10"/>
  <c r="O9"/>
  <c r="M9"/>
  <c r="K9"/>
  <c r="I9"/>
  <c r="G9"/>
  <c r="R43" i="4" l="1"/>
  <c r="R41"/>
  <c r="R39"/>
  <c r="R37"/>
  <c r="R35"/>
  <c r="R33"/>
  <c r="R36"/>
  <c r="R40"/>
  <c r="R44"/>
  <c r="R34"/>
  <c r="R38"/>
  <c r="R42"/>
  <c r="R32"/>
  <c r="R15"/>
  <c r="R11"/>
  <c r="R19"/>
  <c r="R9"/>
  <c r="R13"/>
  <c r="R17"/>
  <c r="R21"/>
  <c r="R12"/>
  <c r="R16"/>
  <c r="R20"/>
  <c r="R10"/>
  <c r="R14"/>
  <c r="R18"/>
  <c r="R22"/>
  <c r="R41" i="3"/>
  <c r="R11"/>
  <c r="R35"/>
  <c r="R22"/>
  <c r="R31"/>
  <c r="R38"/>
  <c r="R30"/>
  <c r="R32"/>
  <c r="R33"/>
  <c r="R36"/>
  <c r="R37"/>
  <c r="R20"/>
  <c r="R19"/>
  <c r="R15"/>
  <c r="R12"/>
  <c r="R10"/>
  <c r="R14"/>
  <c r="R18"/>
  <c r="R9"/>
  <c r="R13"/>
  <c r="R17"/>
  <c r="R16"/>
</calcChain>
</file>

<file path=xl/sharedStrings.xml><?xml version="1.0" encoding="utf-8"?>
<sst xmlns="http://schemas.openxmlformats.org/spreadsheetml/2006/main" count="340" uniqueCount="78">
  <si>
    <t>Individual Juniori</t>
  </si>
  <si>
    <t>Loc</t>
  </si>
  <si>
    <t>Sportiv</t>
  </si>
  <si>
    <t>Licența</t>
  </si>
  <si>
    <t>Club</t>
  </si>
  <si>
    <t>Timp de zbor, secunde</t>
  </si>
  <si>
    <t>Total</t>
  </si>
  <si>
    <t>Puncte
CR 2014</t>
  </si>
  <si>
    <t>Bonus</t>
  </si>
  <si>
    <t>R1</t>
  </si>
  <si>
    <t>R2</t>
  </si>
  <si>
    <t>R3</t>
  </si>
  <si>
    <t>R4</t>
  </si>
  <si>
    <t>R5</t>
  </si>
  <si>
    <t>Fly Off</t>
  </si>
  <si>
    <t>s</t>
  </si>
  <si>
    <t>%</t>
  </si>
  <si>
    <t>Buliga Florian</t>
  </si>
  <si>
    <t>Palatul Copiilor Ploiești</t>
  </si>
  <si>
    <t>Ionică Teodor</t>
  </si>
  <si>
    <t>S. C. M. Pitești</t>
  </si>
  <si>
    <t>C. S. U. Pitești</t>
  </si>
  <si>
    <t>Fițion David</t>
  </si>
  <si>
    <t>Iordache Alexandru</t>
  </si>
  <si>
    <t>Manolache Robert</t>
  </si>
  <si>
    <t>Dorobanțu  Hariton</t>
  </si>
  <si>
    <t>Prodănel Mihnea</t>
  </si>
  <si>
    <t>Vasilescu Dan</t>
  </si>
  <si>
    <t>Costache Andreea</t>
  </si>
  <si>
    <t>Deliu Vlad</t>
  </si>
  <si>
    <t>Clubul Copiilor Mizil</t>
  </si>
  <si>
    <t>Micu Robert</t>
  </si>
  <si>
    <t>Palatul Copiilor Piteşti</t>
  </si>
  <si>
    <t>Ionescu Vladimir</t>
  </si>
  <si>
    <t>Popescu Marian</t>
  </si>
  <si>
    <t>Sava Ionuţ</t>
  </si>
  <si>
    <t>C. S. Sp. Stud. Bucureşti</t>
  </si>
  <si>
    <t>Bîldea Daniel</t>
  </si>
  <si>
    <t>Anca Andrei</t>
  </si>
  <si>
    <t>Văleanu Zorin</t>
  </si>
  <si>
    <t>Pop Eugen</t>
  </si>
  <si>
    <t>Paireli Victor</t>
  </si>
  <si>
    <t>Balaban Ionel</t>
  </si>
  <si>
    <t>Vintileanu Simeon</t>
  </si>
  <si>
    <t>Dumitru Tudorel</t>
  </si>
  <si>
    <t>Ciucu Viorel</t>
  </si>
  <si>
    <t>Drăghici Florian</t>
  </si>
  <si>
    <t>Popa Aurel</t>
  </si>
  <si>
    <t>Moisescu Andrei</t>
  </si>
  <si>
    <t>Bîrjovanu Radu</t>
  </si>
  <si>
    <t>Individual Seniori</t>
  </si>
  <si>
    <t>Cupa Sportul Studenţesc</t>
  </si>
  <si>
    <t>Rupea 27.05.2017</t>
  </si>
  <si>
    <t>Cat. F1E</t>
  </si>
  <si>
    <t>Prodănel Adrian</t>
  </si>
  <si>
    <t>Dorobanțu Hariton</t>
  </si>
  <si>
    <t xml:space="preserve">Vasilescu Dan </t>
  </si>
  <si>
    <t>CUPA PRAHOVA - Cat. F1E</t>
  </si>
  <si>
    <t>Rupea 28.05.2017</t>
  </si>
  <si>
    <t xml:space="preserve">Loc </t>
  </si>
  <si>
    <t>Sportiv 1</t>
  </si>
  <si>
    <t>Sportiv 2</t>
  </si>
  <si>
    <t>Sportiv  3</t>
  </si>
  <si>
    <t>C. S. Sportul Studenţesc Bucureşti</t>
  </si>
  <si>
    <t>C. S. U. Piteşti 1</t>
  </si>
  <si>
    <t>C. S. U. Piteşti 2</t>
  </si>
  <si>
    <t>S. C. M. Piteşti 1</t>
  </si>
  <si>
    <t>S. C. M. Piteşti 2</t>
  </si>
  <si>
    <t>Echipe Seniori</t>
  </si>
  <si>
    <t>Palatul Copiilor Ploieşti 1</t>
  </si>
  <si>
    <t xml:space="preserve">C. S. U. Piteşti </t>
  </si>
  <si>
    <t>Dorobanţu Hariton</t>
  </si>
  <si>
    <t>Fiţion David</t>
  </si>
  <si>
    <t>Palatul Copiilor Ploieşti 2</t>
  </si>
  <si>
    <t>Echipe Juniori</t>
  </si>
  <si>
    <t xml:space="preserve">S. C. M. Piteşti </t>
  </si>
  <si>
    <t>Cupa Prahova - Cat. F1E</t>
  </si>
  <si>
    <t>Director concurs : Săvulescu Ariel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</si>
</sst>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58">
    <xf numFmtId="0" fontId="0" fillId="0" borderId="0" xfId="0"/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2" fontId="4" fillId="2" borderId="0" xfId="0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Protection="1">
      <protection locked="0"/>
    </xf>
    <xf numFmtId="0" fontId="6" fillId="2" borderId="0" xfId="0" applyFont="1" applyFill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2" fontId="4" fillId="3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 applyProtection="1">
      <alignment horizontal="center" vertical="center"/>
    </xf>
    <xf numFmtId="2" fontId="1" fillId="4" borderId="25" xfId="0" applyNumberFormat="1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center"/>
    </xf>
    <xf numFmtId="0" fontId="10" fillId="4" borderId="4" xfId="0" applyFont="1" applyFill="1" applyBorder="1" applyAlignment="1" applyProtection="1">
      <alignment horizontal="center"/>
    </xf>
    <xf numFmtId="0" fontId="10" fillId="4" borderId="10" xfId="0" applyFont="1" applyFill="1" applyBorder="1" applyAlignment="1" applyProtection="1">
      <alignment horizontal="center"/>
    </xf>
    <xf numFmtId="0" fontId="10" fillId="4" borderId="9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0" fillId="4" borderId="15" xfId="0" applyFont="1" applyFill="1" applyBorder="1" applyAlignment="1" applyProtection="1">
      <alignment horizontal="center"/>
    </xf>
    <xf numFmtId="0" fontId="10" fillId="4" borderId="14" xfId="0" applyFont="1" applyFill="1" applyBorder="1" applyAlignment="1" applyProtection="1">
      <alignment horizontal="center"/>
    </xf>
    <xf numFmtId="2" fontId="4" fillId="3" borderId="9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2" fontId="4" fillId="3" borderId="3" xfId="0" applyNumberFormat="1" applyFont="1" applyFill="1" applyBorder="1" applyAlignment="1" applyProtection="1">
      <alignment horizontal="center" vertical="center"/>
      <protection locked="0"/>
    </xf>
    <xf numFmtId="2" fontId="4" fillId="3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</xf>
    <xf numFmtId="0" fontId="2" fillId="4" borderId="24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2" fontId="5" fillId="2" borderId="3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3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2" fontId="4" fillId="5" borderId="20" xfId="0" applyNumberFormat="1" applyFont="1" applyFill="1" applyBorder="1" applyAlignment="1" applyProtection="1">
      <alignment horizontal="center" vertical="center"/>
    </xf>
    <xf numFmtId="2" fontId="4" fillId="5" borderId="18" xfId="0" applyNumberFormat="1" applyFont="1" applyFill="1" applyBorder="1" applyAlignment="1" applyProtection="1">
      <alignment horizontal="center" vertical="center"/>
    </xf>
    <xf numFmtId="2" fontId="4" fillId="5" borderId="19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14" xfId="0" applyBorder="1"/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horizontal="center" vertical="center"/>
    </xf>
    <xf numFmtId="0" fontId="2" fillId="4" borderId="2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4" fillId="4" borderId="16" xfId="0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</xf>
    <xf numFmtId="0" fontId="4" fillId="4" borderId="40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2" fontId="4" fillId="5" borderId="41" xfId="0" applyNumberFormat="1" applyFont="1" applyFill="1" applyBorder="1" applyAlignment="1" applyProtection="1">
      <alignment horizontal="center" vertical="center"/>
    </xf>
    <xf numFmtId="2" fontId="4" fillId="5" borderId="43" xfId="0" applyNumberFormat="1" applyFont="1" applyFill="1" applyBorder="1" applyAlignment="1" applyProtection="1">
      <alignment horizontal="center" vertical="center"/>
    </xf>
    <xf numFmtId="2" fontId="4" fillId="5" borderId="44" xfId="0" applyNumberFormat="1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/>
    </xf>
    <xf numFmtId="0" fontId="10" fillId="4" borderId="6" xfId="0" applyFont="1" applyFill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2" fillId="6" borderId="21" xfId="0" applyFont="1" applyFill="1" applyBorder="1" applyAlignment="1" applyProtection="1">
      <alignment horizontal="center" vertical="center"/>
    </xf>
    <xf numFmtId="0" fontId="2" fillId="6" borderId="2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 vertical="center"/>
    </xf>
    <xf numFmtId="0" fontId="2" fillId="6" borderId="24" xfId="0" applyFont="1" applyFill="1" applyBorder="1" applyAlignment="1" applyProtection="1">
      <alignment horizontal="center" vertical="center"/>
    </xf>
    <xf numFmtId="0" fontId="1" fillId="6" borderId="26" xfId="0" applyFont="1" applyFill="1" applyBorder="1" applyAlignment="1" applyProtection="1">
      <alignment horizontal="center" vertical="center"/>
      <protection locked="0"/>
    </xf>
    <xf numFmtId="2" fontId="1" fillId="6" borderId="25" xfId="0" applyNumberFormat="1" applyFont="1" applyFill="1" applyBorder="1" applyAlignment="1" applyProtection="1">
      <alignment horizontal="center" vertical="center"/>
      <protection locked="0"/>
    </xf>
    <xf numFmtId="0" fontId="1" fillId="6" borderId="23" xfId="0" applyFont="1" applyFill="1" applyBorder="1" applyAlignment="1" applyProtection="1">
      <alignment horizontal="center" vertical="center"/>
      <protection locked="0"/>
    </xf>
    <xf numFmtId="0" fontId="1" fillId="6" borderId="24" xfId="0" applyFont="1" applyFill="1" applyBorder="1" applyAlignment="1" applyProtection="1">
      <alignment horizontal="center" vertical="center"/>
      <protection locked="0"/>
    </xf>
    <xf numFmtId="0" fontId="10" fillId="6" borderId="5" xfId="0" applyFont="1" applyFill="1" applyBorder="1" applyAlignment="1" applyProtection="1">
      <alignment horizontal="center"/>
    </xf>
    <xf numFmtId="0" fontId="10" fillId="6" borderId="4" xfId="0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6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center" vertical="center"/>
    </xf>
    <xf numFmtId="0" fontId="12" fillId="6" borderId="15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0" fontId="2" fillId="4" borderId="16" xfId="0" applyFont="1" applyFill="1" applyBorder="1" applyAlignment="1" applyProtection="1">
      <alignment horizontal="center" vertical="center"/>
    </xf>
    <xf numFmtId="0" fontId="2" fillId="4" borderId="38" xfId="0" applyFont="1" applyFill="1" applyBorder="1" applyAlignment="1" applyProtection="1">
      <alignment horizontal="center" vertical="center"/>
    </xf>
    <xf numFmtId="0" fontId="2" fillId="4" borderId="39" xfId="0" applyFont="1" applyFill="1" applyBorder="1" applyAlignment="1" applyProtection="1">
      <alignment horizontal="center" vertical="center"/>
    </xf>
    <xf numFmtId="0" fontId="2" fillId="4" borderId="20" xfId="0" applyFont="1" applyFill="1" applyBorder="1" applyAlignment="1" applyProtection="1">
      <alignment horizontal="center" vertical="center"/>
    </xf>
    <xf numFmtId="0" fontId="2" fillId="4" borderId="32" xfId="0" applyFont="1" applyFill="1" applyBorder="1" applyAlignment="1" applyProtection="1">
      <alignment horizontal="center" vertical="center"/>
    </xf>
    <xf numFmtId="0" fontId="2" fillId="4" borderId="31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42" xfId="0" applyFont="1" applyFill="1" applyBorder="1" applyAlignment="1" applyProtection="1">
      <alignment horizontal="center" vertical="center"/>
    </xf>
    <xf numFmtId="0" fontId="2" fillId="4" borderId="45" xfId="0" applyFont="1" applyFill="1" applyBorder="1" applyAlignment="1" applyProtection="1">
      <alignment horizontal="center" vertical="center"/>
    </xf>
    <xf numFmtId="0" fontId="2" fillId="4" borderId="35" xfId="0" applyFont="1" applyFill="1" applyBorder="1" applyAlignment="1" applyProtection="1">
      <alignment horizontal="center" vertical="center"/>
    </xf>
    <xf numFmtId="0" fontId="2" fillId="4" borderId="36" xfId="0" applyFont="1" applyFill="1" applyBorder="1" applyAlignment="1" applyProtection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</xf>
    <xf numFmtId="0" fontId="2" fillId="4" borderId="28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29" xfId="0" applyFont="1" applyFill="1" applyBorder="1" applyAlignment="1" applyProtection="1">
      <alignment horizontal="center" vertical="center" wrapText="1"/>
    </xf>
    <xf numFmtId="0" fontId="2" fillId="4" borderId="26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33" xfId="0" applyFont="1" applyFill="1" applyBorder="1" applyAlignment="1" applyProtection="1">
      <alignment horizontal="center" vertical="center" wrapText="1"/>
    </xf>
    <xf numFmtId="0" fontId="2" fillId="4" borderId="25" xfId="0" applyFont="1" applyFill="1" applyBorder="1" applyAlignment="1" applyProtection="1">
      <alignment horizontal="center" vertical="center"/>
    </xf>
    <xf numFmtId="0" fontId="2" fillId="4" borderId="27" xfId="0" applyFont="1" applyFill="1" applyBorder="1" applyAlignment="1" applyProtection="1">
      <alignment horizontal="center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29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0" xfId="0" applyFont="1" applyFill="1" applyBorder="1" applyAlignment="1" applyProtection="1">
      <alignment horizontal="center" vertical="center"/>
    </xf>
    <xf numFmtId="0" fontId="2" fillId="4" borderId="37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horizontal="center" vertical="center"/>
    </xf>
    <xf numFmtId="0" fontId="2" fillId="4" borderId="24" xfId="0" applyFont="1" applyFill="1" applyBorder="1" applyAlignment="1" applyProtection="1">
      <alignment horizontal="center" vertical="center"/>
    </xf>
    <xf numFmtId="0" fontId="2" fillId="4" borderId="3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6" borderId="33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/>
    </xf>
    <xf numFmtId="0" fontId="2" fillId="6" borderId="16" xfId="0" applyFont="1" applyFill="1" applyBorder="1" applyAlignment="1" applyProtection="1">
      <alignment horizontal="center" vertical="center"/>
    </xf>
    <xf numFmtId="0" fontId="2" fillId="6" borderId="27" xfId="0" applyFont="1" applyFill="1" applyBorder="1" applyAlignment="1" applyProtection="1">
      <alignment horizontal="center" vertical="center"/>
    </xf>
    <xf numFmtId="0" fontId="2" fillId="6" borderId="17" xfId="0" applyFont="1" applyFill="1" applyBorder="1" applyAlignment="1" applyProtection="1">
      <alignment horizontal="center" vertical="center"/>
    </xf>
    <xf numFmtId="0" fontId="2" fillId="6" borderId="28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6" borderId="29" xfId="0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30" xfId="0" applyFont="1" applyFill="1" applyBorder="1" applyAlignment="1" applyProtection="1">
      <alignment horizontal="center" vertical="center"/>
    </xf>
    <xf numFmtId="0" fontId="2" fillId="6" borderId="37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22" xfId="0" applyFont="1" applyFill="1" applyBorder="1" applyAlignment="1" applyProtection="1">
      <alignment horizontal="center" vertical="center"/>
    </xf>
    <xf numFmtId="0" fontId="2" fillId="6" borderId="24" xfId="0" applyFont="1" applyFill="1" applyBorder="1" applyAlignment="1" applyProtection="1">
      <alignment horizontal="center" vertical="center"/>
    </xf>
    <xf numFmtId="0" fontId="2" fillId="6" borderId="34" xfId="0" applyFont="1" applyFill="1" applyBorder="1" applyAlignment="1" applyProtection="1">
      <alignment horizontal="center" vertical="center"/>
    </xf>
    <xf numFmtId="0" fontId="2" fillId="6" borderId="35" xfId="0" applyFont="1" applyFill="1" applyBorder="1" applyAlignment="1" applyProtection="1">
      <alignment horizontal="center" vertical="center"/>
    </xf>
    <xf numFmtId="0" fontId="2" fillId="6" borderId="36" xfId="0" applyFont="1" applyFill="1" applyBorder="1" applyAlignment="1" applyProtection="1">
      <alignment horizontal="center" vertical="center"/>
    </xf>
    <xf numFmtId="0" fontId="2" fillId="6" borderId="20" xfId="0" applyFont="1" applyFill="1" applyBorder="1" applyAlignment="1" applyProtection="1">
      <alignment horizontal="center" vertical="center"/>
    </xf>
    <xf numFmtId="0" fontId="2" fillId="6" borderId="32" xfId="0" applyFont="1" applyFill="1" applyBorder="1" applyAlignment="1" applyProtection="1">
      <alignment horizontal="center" vertical="center"/>
    </xf>
    <xf numFmtId="0" fontId="2" fillId="6" borderId="31" xfId="0" applyFont="1" applyFill="1" applyBorder="1" applyAlignment="1" applyProtection="1">
      <alignment horizontal="center" vertical="center"/>
    </xf>
    <xf numFmtId="0" fontId="14" fillId="0" borderId="10" xfId="0" applyFont="1" applyBorder="1"/>
    <xf numFmtId="0" fontId="12" fillId="0" borderId="10" xfId="0" applyFont="1" applyBorder="1"/>
    <xf numFmtId="0" fontId="14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4" fillId="0" borderId="18" xfId="0" applyFont="1" applyBorder="1"/>
    <xf numFmtId="0" fontId="12" fillId="0" borderId="18" xfId="0" applyFont="1" applyBorder="1"/>
    <xf numFmtId="0" fontId="12" fillId="0" borderId="19" xfId="0" applyFont="1" applyBorder="1"/>
    <xf numFmtId="0" fontId="14" fillId="0" borderId="50" xfId="0" applyFont="1" applyBorder="1"/>
    <xf numFmtId="0" fontId="14" fillId="0" borderId="1" xfId="0" applyFont="1" applyBorder="1"/>
    <xf numFmtId="0" fontId="14" fillId="0" borderId="6" xfId="0" applyFont="1" applyBorder="1"/>
    <xf numFmtId="0" fontId="12" fillId="0" borderId="6" xfId="0" applyFont="1" applyBorder="1"/>
    <xf numFmtId="0" fontId="12" fillId="0" borderId="11" xfId="0" applyFont="1" applyBorder="1"/>
    <xf numFmtId="0" fontId="14" fillId="0" borderId="5" xfId="0" applyFont="1" applyBorder="1"/>
    <xf numFmtId="0" fontId="12" fillId="0" borderId="15" xfId="0" applyFont="1" applyBorder="1"/>
    <xf numFmtId="0" fontId="0" fillId="4" borderId="46" xfId="0" applyFill="1" applyBorder="1"/>
    <xf numFmtId="0" fontId="14" fillId="4" borderId="50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4" borderId="49" xfId="0" applyFill="1" applyBorder="1"/>
    <xf numFmtId="0" fontId="0" fillId="4" borderId="48" xfId="0" applyFill="1" applyBorder="1"/>
    <xf numFmtId="0" fontId="0" fillId="4" borderId="47" xfId="0" applyFill="1" applyBorder="1"/>
    <xf numFmtId="0" fontId="14" fillId="5" borderId="50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/>
    </xf>
    <xf numFmtId="0" fontId="15" fillId="0" borderId="0" xfId="0" applyFont="1"/>
    <xf numFmtId="0" fontId="14" fillId="0" borderId="4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4" borderId="51" xfId="0" applyFill="1" applyBorder="1"/>
    <xf numFmtId="0" fontId="0" fillId="4" borderId="51" xfId="0" applyFill="1" applyBorder="1" applyAlignment="1">
      <alignment horizontal="center"/>
    </xf>
    <xf numFmtId="0" fontId="0" fillId="4" borderId="52" xfId="0" applyFill="1" applyBorder="1"/>
    <xf numFmtId="0" fontId="0" fillId="4" borderId="53" xfId="0" applyFill="1" applyBorder="1"/>
    <xf numFmtId="0" fontId="0" fillId="4" borderId="54" xfId="0" applyFill="1" applyBorder="1"/>
    <xf numFmtId="0" fontId="14" fillId="4" borderId="1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2" fillId="4" borderId="40" xfId="0" applyFont="1" applyFill="1" applyBorder="1" applyAlignment="1">
      <alignment horizontal="center"/>
    </xf>
    <xf numFmtId="0" fontId="14" fillId="0" borderId="20" xfId="0" applyFont="1" applyBorder="1"/>
    <xf numFmtId="0" fontId="14" fillId="5" borderId="41" xfId="0" applyFont="1" applyFill="1" applyBorder="1" applyAlignment="1">
      <alignment horizontal="center"/>
    </xf>
    <xf numFmtId="0" fontId="14" fillId="5" borderId="43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12" fillId="5" borderId="44" xfId="0" applyFont="1" applyFill="1" applyBorder="1" applyAlignment="1">
      <alignment horizontal="center"/>
    </xf>
    <xf numFmtId="0" fontId="14" fillId="0" borderId="17" xfId="0" applyFont="1" applyBorder="1"/>
    <xf numFmtId="0" fontId="12" fillId="0" borderId="17" xfId="0" applyFont="1" applyBorder="1"/>
    <xf numFmtId="0" fontId="12" fillId="0" borderId="40" xfId="0" applyFont="1" applyBorder="1"/>
    <xf numFmtId="0" fontId="14" fillId="5" borderId="17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0" fontId="12" fillId="5" borderId="4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0" borderId="0" xfId="0" applyFont="1" applyBorder="1"/>
    <xf numFmtId="0" fontId="14" fillId="5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50" xfId="0" applyFont="1" applyBorder="1"/>
    <xf numFmtId="0" fontId="12" fillId="5" borderId="55" xfId="0" applyFont="1" applyFill="1" applyBorder="1" applyAlignment="1">
      <alignment horizontal="center"/>
    </xf>
  </cellXfs>
  <cellStyles count="11">
    <cellStyle name="Normal" xfId="0" builtinId="0"/>
    <cellStyle name="Normal 12" xfId="1"/>
    <cellStyle name="Normal 13" xfId="2"/>
    <cellStyle name="Normal 2" xfId="3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4"/>
  <sheetViews>
    <sheetView topLeftCell="A4" workbookViewId="0">
      <selection activeCell="E45" sqref="E45"/>
    </sheetView>
  </sheetViews>
  <sheetFormatPr defaultRowHeight="15"/>
  <cols>
    <col min="2" max="2" width="3.85546875" bestFit="1" customWidth="1"/>
    <col min="3" max="3" width="20.42578125" bestFit="1" customWidth="1"/>
    <col min="4" max="4" width="7.28515625" bestFit="1" customWidth="1"/>
    <col min="5" max="5" width="24.42578125" bestFit="1" customWidth="1"/>
    <col min="6" max="6" width="3.28515625" bestFit="1" customWidth="1"/>
    <col min="7" max="7" width="7.28515625" bestFit="1" customWidth="1"/>
    <col min="8" max="8" width="4.42578125" bestFit="1" customWidth="1"/>
    <col min="9" max="9" width="7.28515625" bestFit="1" customWidth="1"/>
    <col min="10" max="10" width="3.28515625" bestFit="1" customWidth="1"/>
    <col min="11" max="11" width="7.28515625" bestFit="1" customWidth="1"/>
    <col min="12" max="12" width="3.28515625" bestFit="1" customWidth="1"/>
    <col min="13" max="13" width="7.28515625" bestFit="1" customWidth="1"/>
    <col min="14" max="14" width="4.42578125" bestFit="1" customWidth="1"/>
    <col min="15" max="15" width="7.28515625" bestFit="1" customWidth="1"/>
  </cols>
  <sheetData>
    <row r="2" spans="2:20" ht="26.25">
      <c r="E2" s="120" t="s">
        <v>51</v>
      </c>
      <c r="F2" s="120"/>
      <c r="G2" s="120"/>
      <c r="I2" s="121" t="s">
        <v>53</v>
      </c>
    </row>
    <row r="3" spans="2:20" ht="26.25">
      <c r="E3" s="120" t="s">
        <v>52</v>
      </c>
      <c r="F3" s="120"/>
      <c r="G3" s="120"/>
    </row>
    <row r="4" spans="2:20" ht="16.5" thickBot="1">
      <c r="B4" s="1"/>
      <c r="C4" s="5" t="s">
        <v>50</v>
      </c>
      <c r="D4" s="1"/>
      <c r="E4" s="1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2"/>
      <c r="R4" s="1"/>
      <c r="S4" s="4"/>
      <c r="T4" s="4"/>
    </row>
    <row r="5" spans="2:20" ht="15.75" thickBot="1">
      <c r="B5" s="139" t="s">
        <v>1</v>
      </c>
      <c r="C5" s="142" t="s">
        <v>2</v>
      </c>
      <c r="D5" s="145" t="s">
        <v>3</v>
      </c>
      <c r="E5" s="142" t="s">
        <v>4</v>
      </c>
      <c r="F5" s="148" t="s">
        <v>5</v>
      </c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50"/>
      <c r="R5" s="139" t="s">
        <v>6</v>
      </c>
      <c r="S5" s="153" t="s">
        <v>7</v>
      </c>
      <c r="T5" s="156" t="s">
        <v>8</v>
      </c>
    </row>
    <row r="6" spans="2:20">
      <c r="B6" s="140"/>
      <c r="C6" s="143"/>
      <c r="D6" s="146"/>
      <c r="E6" s="143"/>
      <c r="F6" s="145" t="s">
        <v>9</v>
      </c>
      <c r="G6" s="159"/>
      <c r="H6" s="139" t="s">
        <v>10</v>
      </c>
      <c r="I6" s="159"/>
      <c r="J6" s="139" t="s">
        <v>11</v>
      </c>
      <c r="K6" s="159"/>
      <c r="L6" s="139" t="s">
        <v>12</v>
      </c>
      <c r="M6" s="159"/>
      <c r="N6" s="139" t="s">
        <v>13</v>
      </c>
      <c r="O6" s="159"/>
      <c r="P6" s="27" t="s">
        <v>14</v>
      </c>
      <c r="Q6" s="40" t="s">
        <v>14</v>
      </c>
      <c r="R6" s="140"/>
      <c r="S6" s="154"/>
      <c r="T6" s="157"/>
    </row>
    <row r="7" spans="2:20">
      <c r="B7" s="140"/>
      <c r="C7" s="143"/>
      <c r="D7" s="146"/>
      <c r="E7" s="143"/>
      <c r="F7" s="160">
        <v>47</v>
      </c>
      <c r="G7" s="152"/>
      <c r="H7" s="151">
        <v>120</v>
      </c>
      <c r="I7" s="152"/>
      <c r="J7" s="151">
        <v>84</v>
      </c>
      <c r="K7" s="152"/>
      <c r="L7" s="151">
        <v>96</v>
      </c>
      <c r="M7" s="152"/>
      <c r="N7" s="151">
        <v>120</v>
      </c>
      <c r="O7" s="152"/>
      <c r="P7" s="55"/>
      <c r="Q7" s="41"/>
      <c r="R7" s="140"/>
      <c r="S7" s="154"/>
      <c r="T7" s="157"/>
    </row>
    <row r="8" spans="2:20" ht="15.75" thickBot="1">
      <c r="B8" s="141"/>
      <c r="C8" s="144"/>
      <c r="D8" s="147"/>
      <c r="E8" s="144"/>
      <c r="F8" s="53" t="s">
        <v>15</v>
      </c>
      <c r="G8" s="28" t="s">
        <v>16</v>
      </c>
      <c r="H8" s="52" t="s">
        <v>15</v>
      </c>
      <c r="I8" s="28" t="s">
        <v>16</v>
      </c>
      <c r="J8" s="52" t="s">
        <v>15</v>
      </c>
      <c r="K8" s="28" t="s">
        <v>16</v>
      </c>
      <c r="L8" s="52" t="s">
        <v>15</v>
      </c>
      <c r="M8" s="28" t="s">
        <v>16</v>
      </c>
      <c r="N8" s="52" t="s">
        <v>15</v>
      </c>
      <c r="O8" s="28" t="s">
        <v>16</v>
      </c>
      <c r="P8" s="53" t="s">
        <v>15</v>
      </c>
      <c r="Q8" s="54" t="s">
        <v>15</v>
      </c>
      <c r="R8" s="141"/>
      <c r="S8" s="155"/>
      <c r="T8" s="158"/>
    </row>
    <row r="9" spans="2:20" ht="17.25" customHeight="1">
      <c r="B9" s="89">
        <v>1</v>
      </c>
      <c r="C9" s="92" t="s">
        <v>35</v>
      </c>
      <c r="D9" s="98">
        <v>18</v>
      </c>
      <c r="E9" s="103" t="s">
        <v>36</v>
      </c>
      <c r="F9" s="67">
        <v>35</v>
      </c>
      <c r="G9" s="63">
        <f>ROUNDDOWN(F9/$F$7*100,2)</f>
        <v>74.459999999999994</v>
      </c>
      <c r="H9" s="8">
        <v>120</v>
      </c>
      <c r="I9" s="9">
        <f>ROUNDDOWN(H9/$H$7*100,2)</f>
        <v>100</v>
      </c>
      <c r="J9" s="67">
        <v>80</v>
      </c>
      <c r="K9" s="63">
        <f>ROUNDDOWN(J9/$J$7*100,2)</f>
        <v>95.23</v>
      </c>
      <c r="L9" s="56">
        <v>35</v>
      </c>
      <c r="M9" s="57">
        <f>ROUNDDOWN(L9/$L$7*100,2)</f>
        <v>36.450000000000003</v>
      </c>
      <c r="N9" s="87">
        <v>120</v>
      </c>
      <c r="O9" s="38">
        <f>ROUNDDOWN(N9/$N$7*100,2)</f>
        <v>100</v>
      </c>
      <c r="P9" s="71"/>
      <c r="Q9" s="80"/>
      <c r="R9" s="110">
        <f>G9+I9+K9+M9+O9</f>
        <v>406.14</v>
      </c>
      <c r="S9" s="113">
        <v>50</v>
      </c>
      <c r="T9" s="30">
        <v>2</v>
      </c>
    </row>
    <row r="10" spans="2:20" ht="15.75">
      <c r="B10" s="90">
        <v>2</v>
      </c>
      <c r="C10" s="93" t="s">
        <v>37</v>
      </c>
      <c r="D10" s="99">
        <v>78</v>
      </c>
      <c r="E10" s="104" t="s">
        <v>21</v>
      </c>
      <c r="F10" s="61">
        <v>44</v>
      </c>
      <c r="G10" s="64">
        <f t="shared" ref="G10:G22" si="0">ROUNDDOWN(F10/$F$7*100,2)</f>
        <v>93.61</v>
      </c>
      <c r="H10" s="60">
        <v>45</v>
      </c>
      <c r="I10" s="58">
        <f t="shared" ref="I10:I22" si="1">ROUNDDOWN(H10/$H$7*100,2)</f>
        <v>37.5</v>
      </c>
      <c r="J10" s="61">
        <v>70</v>
      </c>
      <c r="K10" s="64">
        <f t="shared" ref="K10:K22" si="2">ROUNDDOWN(J10/$J$7*100,2)</f>
        <v>83.33</v>
      </c>
      <c r="L10" s="37">
        <v>96</v>
      </c>
      <c r="M10" s="36">
        <f t="shared" ref="M10:M22" si="3">ROUNDDOWN(L10/$L$7*100,2)</f>
        <v>100</v>
      </c>
      <c r="N10" s="61">
        <v>41</v>
      </c>
      <c r="O10" s="64">
        <f t="shared" ref="O10:O22" si="4">ROUNDDOWN(N10/$N$7*100,2)</f>
        <v>34.159999999999997</v>
      </c>
      <c r="P10" s="14"/>
      <c r="Q10" s="81"/>
      <c r="R10" s="111">
        <f t="shared" ref="R10:R22" si="5">G10+I10+K10+M10+O10</f>
        <v>348.6</v>
      </c>
      <c r="S10" s="114">
        <v>40</v>
      </c>
      <c r="T10" s="32">
        <v>2</v>
      </c>
    </row>
    <row r="11" spans="2:20" ht="15.75">
      <c r="B11" s="90">
        <v>3</v>
      </c>
      <c r="C11" s="93" t="s">
        <v>34</v>
      </c>
      <c r="D11" s="99">
        <v>116</v>
      </c>
      <c r="E11" s="104" t="s">
        <v>21</v>
      </c>
      <c r="F11" s="61">
        <v>45</v>
      </c>
      <c r="G11" s="64">
        <f>ROUNDDOWN(F11/$F$7*100,2)</f>
        <v>95.74</v>
      </c>
      <c r="H11" s="60">
        <v>41</v>
      </c>
      <c r="I11" s="58">
        <f>ROUNDDOWN(H11/$H$7*100,2)</f>
        <v>34.159999999999997</v>
      </c>
      <c r="J11" s="61">
        <v>73</v>
      </c>
      <c r="K11" s="64">
        <f>ROUNDDOWN(J11/$J$7*100,2)</f>
        <v>86.9</v>
      </c>
      <c r="L11" s="60">
        <v>85</v>
      </c>
      <c r="M11" s="58">
        <f>ROUNDDOWN(L11/$L$7*100,2)</f>
        <v>88.54</v>
      </c>
      <c r="N11" s="61">
        <v>36</v>
      </c>
      <c r="O11" s="64">
        <f>ROUNDDOWN(N11/$N$7*100,2)</f>
        <v>30</v>
      </c>
      <c r="P11" s="14"/>
      <c r="Q11" s="81"/>
      <c r="R11" s="111">
        <f>G11+I11+K11+M11+O11</f>
        <v>335.34</v>
      </c>
      <c r="S11" s="114">
        <v>30</v>
      </c>
      <c r="T11" s="32">
        <v>2</v>
      </c>
    </row>
    <row r="12" spans="2:20" ht="15.75">
      <c r="B12" s="90">
        <v>4</v>
      </c>
      <c r="C12" s="94" t="s">
        <v>38</v>
      </c>
      <c r="D12" s="100">
        <v>122</v>
      </c>
      <c r="E12" s="105" t="s">
        <v>21</v>
      </c>
      <c r="F12" s="62">
        <v>45</v>
      </c>
      <c r="G12" s="64">
        <f t="shared" si="0"/>
        <v>95.74</v>
      </c>
      <c r="H12" s="59">
        <v>41</v>
      </c>
      <c r="I12" s="58">
        <f t="shared" si="1"/>
        <v>34.159999999999997</v>
      </c>
      <c r="J12" s="62">
        <v>71</v>
      </c>
      <c r="K12" s="64">
        <f t="shared" si="2"/>
        <v>84.52</v>
      </c>
      <c r="L12" s="59">
        <v>41</v>
      </c>
      <c r="M12" s="58">
        <f t="shared" si="3"/>
        <v>42.7</v>
      </c>
      <c r="N12" s="62">
        <v>74</v>
      </c>
      <c r="O12" s="64">
        <f t="shared" si="4"/>
        <v>61.66</v>
      </c>
      <c r="P12" s="18"/>
      <c r="Q12" s="82"/>
      <c r="R12" s="111">
        <f t="shared" si="5"/>
        <v>318.77999999999997</v>
      </c>
      <c r="S12" s="114">
        <v>25</v>
      </c>
      <c r="T12" s="32">
        <v>2</v>
      </c>
    </row>
    <row r="13" spans="2:20" ht="15.75">
      <c r="B13" s="90">
        <v>5</v>
      </c>
      <c r="C13" s="94" t="s">
        <v>39</v>
      </c>
      <c r="D13" s="100">
        <v>134</v>
      </c>
      <c r="E13" s="105" t="s">
        <v>21</v>
      </c>
      <c r="F13" s="62">
        <v>43</v>
      </c>
      <c r="G13" s="64">
        <f t="shared" si="0"/>
        <v>91.48</v>
      </c>
      <c r="H13" s="59">
        <v>114</v>
      </c>
      <c r="I13" s="58">
        <f t="shared" si="1"/>
        <v>95</v>
      </c>
      <c r="J13" s="62">
        <v>42</v>
      </c>
      <c r="K13" s="64">
        <f t="shared" si="2"/>
        <v>50</v>
      </c>
      <c r="L13" s="59">
        <v>42</v>
      </c>
      <c r="M13" s="58">
        <f t="shared" si="3"/>
        <v>43.75</v>
      </c>
      <c r="N13" s="62">
        <v>31</v>
      </c>
      <c r="O13" s="64">
        <f t="shared" si="4"/>
        <v>25.83</v>
      </c>
      <c r="P13" s="18"/>
      <c r="Q13" s="82"/>
      <c r="R13" s="111">
        <f t="shared" si="5"/>
        <v>306.06</v>
      </c>
      <c r="S13" s="114">
        <v>20</v>
      </c>
      <c r="T13" s="32">
        <v>1</v>
      </c>
    </row>
    <row r="14" spans="2:20" ht="15.75">
      <c r="B14" s="90">
        <v>6</v>
      </c>
      <c r="C14" s="94" t="s">
        <v>40</v>
      </c>
      <c r="D14" s="100">
        <v>111</v>
      </c>
      <c r="E14" s="105" t="s">
        <v>20</v>
      </c>
      <c r="F14" s="74">
        <v>47</v>
      </c>
      <c r="G14" s="39">
        <f t="shared" si="0"/>
        <v>100</v>
      </c>
      <c r="H14" s="59">
        <v>42</v>
      </c>
      <c r="I14" s="58">
        <f t="shared" si="1"/>
        <v>35</v>
      </c>
      <c r="J14" s="62">
        <v>64</v>
      </c>
      <c r="K14" s="64">
        <f t="shared" si="2"/>
        <v>76.19</v>
      </c>
      <c r="L14" s="59">
        <v>42</v>
      </c>
      <c r="M14" s="58">
        <f t="shared" si="3"/>
        <v>43.75</v>
      </c>
      <c r="N14" s="62">
        <v>52</v>
      </c>
      <c r="O14" s="64">
        <f t="shared" si="4"/>
        <v>43.33</v>
      </c>
      <c r="P14" s="18"/>
      <c r="Q14" s="82"/>
      <c r="R14" s="111">
        <f t="shared" si="5"/>
        <v>298.27</v>
      </c>
      <c r="S14" s="114">
        <v>15</v>
      </c>
      <c r="T14" s="32">
        <v>1</v>
      </c>
    </row>
    <row r="15" spans="2:20" ht="15.75">
      <c r="B15" s="90">
        <v>7</v>
      </c>
      <c r="C15" s="94" t="s">
        <v>41</v>
      </c>
      <c r="D15" s="100">
        <v>181</v>
      </c>
      <c r="E15" s="105" t="s">
        <v>20</v>
      </c>
      <c r="F15" s="62">
        <v>44</v>
      </c>
      <c r="G15" s="64">
        <f t="shared" si="0"/>
        <v>93.61</v>
      </c>
      <c r="H15" s="59">
        <v>38</v>
      </c>
      <c r="I15" s="58">
        <f t="shared" si="1"/>
        <v>31.66</v>
      </c>
      <c r="J15" s="62">
        <v>49</v>
      </c>
      <c r="K15" s="64">
        <f t="shared" si="2"/>
        <v>58.33</v>
      </c>
      <c r="L15" s="59">
        <v>49</v>
      </c>
      <c r="M15" s="58">
        <f t="shared" si="3"/>
        <v>51.04</v>
      </c>
      <c r="N15" s="62">
        <v>50</v>
      </c>
      <c r="O15" s="64">
        <f t="shared" si="4"/>
        <v>41.66</v>
      </c>
      <c r="P15" s="18"/>
      <c r="Q15" s="82"/>
      <c r="R15" s="111">
        <f t="shared" si="5"/>
        <v>276.29999999999995</v>
      </c>
      <c r="S15" s="114">
        <v>10</v>
      </c>
      <c r="T15" s="32">
        <v>1</v>
      </c>
    </row>
    <row r="16" spans="2:20" ht="15.75">
      <c r="B16" s="90">
        <v>8</v>
      </c>
      <c r="C16" s="94" t="s">
        <v>42</v>
      </c>
      <c r="D16" s="100">
        <v>1111</v>
      </c>
      <c r="E16" s="105" t="s">
        <v>36</v>
      </c>
      <c r="F16" s="62">
        <v>39</v>
      </c>
      <c r="G16" s="64">
        <f t="shared" si="0"/>
        <v>82.97</v>
      </c>
      <c r="H16" s="59">
        <v>71</v>
      </c>
      <c r="I16" s="58">
        <f t="shared" si="1"/>
        <v>59.16</v>
      </c>
      <c r="J16" s="62">
        <v>58</v>
      </c>
      <c r="K16" s="64">
        <f t="shared" si="2"/>
        <v>69.040000000000006</v>
      </c>
      <c r="L16" s="59">
        <v>35</v>
      </c>
      <c r="M16" s="58">
        <f t="shared" si="3"/>
        <v>36.450000000000003</v>
      </c>
      <c r="N16" s="62">
        <v>28</v>
      </c>
      <c r="O16" s="64">
        <f t="shared" si="4"/>
        <v>23.33</v>
      </c>
      <c r="P16" s="18"/>
      <c r="Q16" s="82"/>
      <c r="R16" s="111">
        <f t="shared" si="5"/>
        <v>270.95</v>
      </c>
      <c r="S16" s="114">
        <v>8</v>
      </c>
      <c r="T16" s="32">
        <v>1</v>
      </c>
    </row>
    <row r="17" spans="2:20" ht="15.75">
      <c r="B17" s="90">
        <v>9</v>
      </c>
      <c r="C17" s="94" t="s">
        <v>43</v>
      </c>
      <c r="D17" s="100">
        <v>90</v>
      </c>
      <c r="E17" s="105" t="s">
        <v>36</v>
      </c>
      <c r="F17" s="62">
        <v>31</v>
      </c>
      <c r="G17" s="64">
        <f t="shared" si="0"/>
        <v>65.95</v>
      </c>
      <c r="H17" s="59">
        <v>74</v>
      </c>
      <c r="I17" s="58">
        <f t="shared" si="1"/>
        <v>61.66</v>
      </c>
      <c r="J17" s="62">
        <v>57</v>
      </c>
      <c r="K17" s="64">
        <f t="shared" si="2"/>
        <v>67.849999999999994</v>
      </c>
      <c r="L17" s="59">
        <v>31</v>
      </c>
      <c r="M17" s="58">
        <f t="shared" si="3"/>
        <v>32.29</v>
      </c>
      <c r="N17" s="62">
        <v>47</v>
      </c>
      <c r="O17" s="64">
        <f t="shared" si="4"/>
        <v>39.159999999999997</v>
      </c>
      <c r="P17" s="18"/>
      <c r="Q17" s="82"/>
      <c r="R17" s="111">
        <f t="shared" si="5"/>
        <v>266.90999999999997</v>
      </c>
      <c r="S17" s="114">
        <v>6</v>
      </c>
      <c r="T17" s="32">
        <v>1</v>
      </c>
    </row>
    <row r="18" spans="2:20" ht="15.75">
      <c r="B18" s="90">
        <v>10</v>
      </c>
      <c r="C18" s="95" t="s">
        <v>44</v>
      </c>
      <c r="D18" s="101">
        <v>411</v>
      </c>
      <c r="E18" s="106" t="s">
        <v>20</v>
      </c>
      <c r="F18" s="61">
        <v>33</v>
      </c>
      <c r="G18" s="64">
        <f t="shared" si="0"/>
        <v>70.209999999999994</v>
      </c>
      <c r="H18" s="60">
        <v>28</v>
      </c>
      <c r="I18" s="58">
        <f t="shared" si="1"/>
        <v>23.33</v>
      </c>
      <c r="J18" s="108">
        <v>84</v>
      </c>
      <c r="K18" s="39">
        <f t="shared" si="2"/>
        <v>100</v>
      </c>
      <c r="L18" s="60">
        <v>30</v>
      </c>
      <c r="M18" s="58">
        <f t="shared" si="3"/>
        <v>31.25</v>
      </c>
      <c r="N18" s="61">
        <v>38</v>
      </c>
      <c r="O18" s="64">
        <f t="shared" si="4"/>
        <v>31.66</v>
      </c>
      <c r="P18" s="14"/>
      <c r="Q18" s="81"/>
      <c r="R18" s="111">
        <f t="shared" si="5"/>
        <v>256.45</v>
      </c>
      <c r="S18" s="114">
        <v>5</v>
      </c>
      <c r="T18" s="32">
        <v>0</v>
      </c>
    </row>
    <row r="19" spans="2:20" ht="15.75">
      <c r="B19" s="90">
        <v>11</v>
      </c>
      <c r="C19" s="96" t="s">
        <v>45</v>
      </c>
      <c r="D19" s="101">
        <v>117</v>
      </c>
      <c r="E19" s="106" t="s">
        <v>20</v>
      </c>
      <c r="F19" s="61">
        <v>34</v>
      </c>
      <c r="G19" s="64">
        <f t="shared" si="0"/>
        <v>72.34</v>
      </c>
      <c r="H19" s="60">
        <v>34</v>
      </c>
      <c r="I19" s="58">
        <f t="shared" si="1"/>
        <v>28.33</v>
      </c>
      <c r="J19" s="61">
        <v>53</v>
      </c>
      <c r="K19" s="64">
        <f t="shared" si="2"/>
        <v>63.09</v>
      </c>
      <c r="L19" s="60">
        <v>28</v>
      </c>
      <c r="M19" s="58">
        <f t="shared" si="3"/>
        <v>29.16</v>
      </c>
      <c r="N19" s="61">
        <v>56</v>
      </c>
      <c r="O19" s="64">
        <f t="shared" si="4"/>
        <v>46.66</v>
      </c>
      <c r="P19" s="14"/>
      <c r="Q19" s="81"/>
      <c r="R19" s="111">
        <f t="shared" si="5"/>
        <v>239.57999999999998</v>
      </c>
      <c r="S19" s="114">
        <v>4</v>
      </c>
      <c r="T19" s="32">
        <v>0</v>
      </c>
    </row>
    <row r="20" spans="2:20" ht="15.75">
      <c r="B20" s="90">
        <v>12</v>
      </c>
      <c r="C20" s="94" t="s">
        <v>46</v>
      </c>
      <c r="D20" s="100">
        <v>152</v>
      </c>
      <c r="E20" s="106" t="s">
        <v>21</v>
      </c>
      <c r="F20" s="62">
        <v>40</v>
      </c>
      <c r="G20" s="64">
        <f t="shared" si="0"/>
        <v>85.1</v>
      </c>
      <c r="H20" s="59">
        <v>47</v>
      </c>
      <c r="I20" s="58">
        <f t="shared" si="1"/>
        <v>39.159999999999997</v>
      </c>
      <c r="J20" s="62">
        <v>47</v>
      </c>
      <c r="K20" s="64">
        <f t="shared" si="2"/>
        <v>55.95</v>
      </c>
      <c r="L20" s="59">
        <v>29</v>
      </c>
      <c r="M20" s="58">
        <f t="shared" si="3"/>
        <v>30.2</v>
      </c>
      <c r="N20" s="62">
        <v>31</v>
      </c>
      <c r="O20" s="64">
        <f t="shared" si="4"/>
        <v>25.83</v>
      </c>
      <c r="P20" s="18"/>
      <c r="Q20" s="82"/>
      <c r="R20" s="111">
        <f t="shared" si="5"/>
        <v>236.23999999999995</v>
      </c>
      <c r="S20" s="114">
        <v>3</v>
      </c>
      <c r="T20" s="32">
        <v>0</v>
      </c>
    </row>
    <row r="21" spans="2:20" ht="15.75">
      <c r="B21" s="90">
        <v>13</v>
      </c>
      <c r="C21" s="94" t="s">
        <v>47</v>
      </c>
      <c r="D21" s="100">
        <v>135</v>
      </c>
      <c r="E21" s="106" t="s">
        <v>21</v>
      </c>
      <c r="F21" s="62">
        <v>27</v>
      </c>
      <c r="G21" s="64">
        <f t="shared" si="0"/>
        <v>57.44</v>
      </c>
      <c r="H21" s="59">
        <v>35</v>
      </c>
      <c r="I21" s="58">
        <f t="shared" si="1"/>
        <v>29.16</v>
      </c>
      <c r="J21" s="62">
        <v>42</v>
      </c>
      <c r="K21" s="64">
        <f t="shared" si="2"/>
        <v>50</v>
      </c>
      <c r="L21" s="59">
        <v>37</v>
      </c>
      <c r="M21" s="58">
        <f t="shared" si="3"/>
        <v>38.54</v>
      </c>
      <c r="N21" s="62">
        <v>44</v>
      </c>
      <c r="O21" s="64">
        <f t="shared" si="4"/>
        <v>36.659999999999997</v>
      </c>
      <c r="P21" s="109"/>
      <c r="Q21" s="88"/>
      <c r="R21" s="111">
        <f t="shared" si="5"/>
        <v>211.79999999999998</v>
      </c>
      <c r="S21" s="116">
        <v>2</v>
      </c>
      <c r="T21" s="117">
        <v>0</v>
      </c>
    </row>
    <row r="22" spans="2:20" ht="16.5" thickBot="1">
      <c r="B22" s="91">
        <v>14</v>
      </c>
      <c r="C22" s="97" t="s">
        <v>48</v>
      </c>
      <c r="D22" s="102">
        <v>264</v>
      </c>
      <c r="E22" s="107" t="s">
        <v>20</v>
      </c>
      <c r="F22" s="79">
        <v>37</v>
      </c>
      <c r="G22" s="65">
        <f t="shared" si="0"/>
        <v>78.72</v>
      </c>
      <c r="H22" s="78">
        <v>42</v>
      </c>
      <c r="I22" s="66">
        <f t="shared" si="1"/>
        <v>35</v>
      </c>
      <c r="J22" s="79">
        <v>16</v>
      </c>
      <c r="K22" s="65">
        <f t="shared" si="2"/>
        <v>19.04</v>
      </c>
      <c r="L22" s="78">
        <v>31</v>
      </c>
      <c r="M22" s="66">
        <f t="shared" si="3"/>
        <v>32.29</v>
      </c>
      <c r="N22" s="79">
        <v>34</v>
      </c>
      <c r="O22" s="65">
        <f t="shared" si="4"/>
        <v>28.33</v>
      </c>
      <c r="P22" s="72"/>
      <c r="Q22" s="73"/>
      <c r="R22" s="112">
        <f t="shared" si="5"/>
        <v>193.38</v>
      </c>
      <c r="S22" s="118">
        <v>1</v>
      </c>
      <c r="T22" s="119">
        <v>0</v>
      </c>
    </row>
    <row r="23" spans="2:20">
      <c r="S23" s="115"/>
      <c r="T23" s="115"/>
    </row>
    <row r="25" spans="2:20" ht="16.5" thickBot="1">
      <c r="B25" s="1"/>
      <c r="C25" s="5" t="s">
        <v>0</v>
      </c>
      <c r="D25" s="1"/>
      <c r="E25" s="1"/>
      <c r="F25" s="2"/>
      <c r="G25" s="3"/>
      <c r="H25" s="2"/>
      <c r="I25" s="3"/>
      <c r="J25" s="2"/>
      <c r="K25" s="3"/>
      <c r="L25" s="2"/>
      <c r="M25" s="3"/>
      <c r="N25" s="2"/>
      <c r="O25" s="3"/>
      <c r="P25" s="2"/>
      <c r="Q25" s="2"/>
      <c r="R25" s="1"/>
      <c r="S25" s="4"/>
      <c r="T25" s="4"/>
    </row>
    <row r="26" spans="2:20" ht="15.75" thickBot="1">
      <c r="B26" s="161" t="s">
        <v>1</v>
      </c>
      <c r="C26" s="163" t="s">
        <v>2</v>
      </c>
      <c r="D26" s="163" t="s">
        <v>3</v>
      </c>
      <c r="E26" s="166" t="s">
        <v>4</v>
      </c>
      <c r="F26" s="169" t="s">
        <v>5</v>
      </c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50"/>
      <c r="R26" s="142" t="s">
        <v>6</v>
      </c>
      <c r="S26" s="170" t="s">
        <v>7</v>
      </c>
      <c r="T26" s="156" t="s">
        <v>8</v>
      </c>
    </row>
    <row r="27" spans="2:20">
      <c r="B27" s="162"/>
      <c r="C27" s="164"/>
      <c r="D27" s="164"/>
      <c r="E27" s="167"/>
      <c r="F27" s="139" t="s">
        <v>9</v>
      </c>
      <c r="G27" s="159"/>
      <c r="H27" s="139" t="s">
        <v>10</v>
      </c>
      <c r="I27" s="159"/>
      <c r="J27" s="139" t="s">
        <v>11</v>
      </c>
      <c r="K27" s="159"/>
      <c r="L27" s="139" t="s">
        <v>12</v>
      </c>
      <c r="M27" s="159"/>
      <c r="N27" s="139" t="s">
        <v>13</v>
      </c>
      <c r="O27" s="159"/>
      <c r="P27" s="27" t="s">
        <v>14</v>
      </c>
      <c r="Q27" s="40" t="s">
        <v>14</v>
      </c>
      <c r="R27" s="143"/>
      <c r="S27" s="171"/>
      <c r="T27" s="157"/>
    </row>
    <row r="28" spans="2:20">
      <c r="B28" s="162"/>
      <c r="C28" s="164"/>
      <c r="D28" s="164"/>
      <c r="E28" s="167"/>
      <c r="F28" s="151">
        <v>52</v>
      </c>
      <c r="G28" s="152"/>
      <c r="H28" s="151">
        <v>99</v>
      </c>
      <c r="I28" s="152"/>
      <c r="J28" s="151">
        <v>66</v>
      </c>
      <c r="K28" s="152"/>
      <c r="L28" s="151">
        <v>47</v>
      </c>
      <c r="M28" s="152"/>
      <c r="N28" s="151">
        <v>120</v>
      </c>
      <c r="O28" s="152"/>
      <c r="P28" s="55"/>
      <c r="Q28" s="41"/>
      <c r="R28" s="143"/>
      <c r="S28" s="171"/>
      <c r="T28" s="157"/>
    </row>
    <row r="29" spans="2:20" ht="15.75" thickBot="1">
      <c r="B29" s="155"/>
      <c r="C29" s="165"/>
      <c r="D29" s="165"/>
      <c r="E29" s="168"/>
      <c r="F29" s="52" t="s">
        <v>15</v>
      </c>
      <c r="G29" s="28" t="s">
        <v>16</v>
      </c>
      <c r="H29" s="52" t="s">
        <v>15</v>
      </c>
      <c r="I29" s="28" t="s">
        <v>16</v>
      </c>
      <c r="J29" s="52" t="s">
        <v>15</v>
      </c>
      <c r="K29" s="28" t="s">
        <v>16</v>
      </c>
      <c r="L29" s="52" t="s">
        <v>15</v>
      </c>
      <c r="M29" s="28" t="s">
        <v>16</v>
      </c>
      <c r="N29" s="52" t="s">
        <v>15</v>
      </c>
      <c r="O29" s="28" t="s">
        <v>16</v>
      </c>
      <c r="P29" s="53" t="s">
        <v>15</v>
      </c>
      <c r="Q29" s="54" t="s">
        <v>15</v>
      </c>
      <c r="R29" s="144"/>
      <c r="S29" s="172"/>
      <c r="T29" s="158"/>
    </row>
    <row r="30" spans="2:20" ht="16.5" customHeight="1">
      <c r="B30" s="47">
        <v>1</v>
      </c>
      <c r="C30" s="48" t="s">
        <v>25</v>
      </c>
      <c r="D30" s="6">
        <v>174</v>
      </c>
      <c r="E30" s="7" t="s">
        <v>21</v>
      </c>
      <c r="F30" s="56">
        <v>51</v>
      </c>
      <c r="G30" s="63">
        <f>ROUNDDOWN(F30/$F$28*100,2)</f>
        <v>98.07</v>
      </c>
      <c r="H30" s="56">
        <v>44</v>
      </c>
      <c r="I30" s="63">
        <f t="shared" ref="I30" si="6">ROUNDDOWN(H30/$H$28*100,2)</f>
        <v>44.44</v>
      </c>
      <c r="J30" s="8">
        <v>66</v>
      </c>
      <c r="K30" s="38">
        <f>ROUNDDOWN(J30/$J$28*100,2)</f>
        <v>100</v>
      </c>
      <c r="L30" s="8">
        <v>47</v>
      </c>
      <c r="M30" s="38">
        <f>ROUNDDOWN(L30/$L$28*100,2)</f>
        <v>100</v>
      </c>
      <c r="N30" s="56">
        <v>52</v>
      </c>
      <c r="O30" s="57">
        <f t="shared" ref="O30:O41" si="7">ROUNDDOWN(N30/$N$28*100,2)</f>
        <v>43.33</v>
      </c>
      <c r="P30" s="10"/>
      <c r="Q30" s="80"/>
      <c r="R30" s="68">
        <f t="shared" ref="R30:R41" si="8">G30+I30+K30+M30+O30</f>
        <v>385.84</v>
      </c>
      <c r="S30" s="29">
        <v>50</v>
      </c>
      <c r="T30" s="30">
        <v>2</v>
      </c>
    </row>
    <row r="31" spans="2:20" ht="15.75">
      <c r="B31" s="49">
        <v>2</v>
      </c>
      <c r="C31" s="43" t="s">
        <v>19</v>
      </c>
      <c r="D31" s="17">
        <v>171</v>
      </c>
      <c r="E31" s="13" t="s">
        <v>20</v>
      </c>
      <c r="F31" s="59">
        <v>38</v>
      </c>
      <c r="G31" s="64">
        <f t="shared" ref="G31:G41" si="9">ROUNDDOWN(F31/$F$28*100,2)</f>
        <v>73.069999999999993</v>
      </c>
      <c r="H31" s="75">
        <v>99</v>
      </c>
      <c r="I31" s="39">
        <f>ROUNDDOWN(H31/$H$28*100,2)</f>
        <v>100</v>
      </c>
      <c r="J31" s="59">
        <v>60</v>
      </c>
      <c r="K31" s="64">
        <f t="shared" ref="K31:K41" si="10">ROUNDDOWN(J31/$J$28*100,2)</f>
        <v>90.9</v>
      </c>
      <c r="L31" s="59">
        <v>21</v>
      </c>
      <c r="M31" s="64">
        <f t="shared" ref="M31:M41" si="11">ROUNDDOWN(L31/$L$28*100,2)</f>
        <v>44.68</v>
      </c>
      <c r="N31" s="59">
        <v>74</v>
      </c>
      <c r="O31" s="58">
        <f t="shared" si="7"/>
        <v>61.66</v>
      </c>
      <c r="P31" s="19"/>
      <c r="Q31" s="82"/>
      <c r="R31" s="69">
        <f t="shared" si="8"/>
        <v>370.31000000000006</v>
      </c>
      <c r="S31" s="31">
        <v>40</v>
      </c>
      <c r="T31" s="32">
        <v>2</v>
      </c>
    </row>
    <row r="32" spans="2:20" ht="15.75">
      <c r="B32" s="49">
        <v>3</v>
      </c>
      <c r="C32" s="42" t="s">
        <v>22</v>
      </c>
      <c r="D32" s="12">
        <v>172</v>
      </c>
      <c r="E32" s="13" t="s">
        <v>21</v>
      </c>
      <c r="F32" s="37">
        <v>52</v>
      </c>
      <c r="G32" s="39">
        <f t="shared" si="9"/>
        <v>100</v>
      </c>
      <c r="H32" s="60">
        <v>25</v>
      </c>
      <c r="I32" s="64">
        <f t="shared" ref="I32:I41" si="12">ROUNDDOWN(H32/$H$28*100,2)</f>
        <v>25.25</v>
      </c>
      <c r="J32" s="60">
        <v>37</v>
      </c>
      <c r="K32" s="64">
        <f t="shared" si="10"/>
        <v>56.06</v>
      </c>
      <c r="L32" s="60">
        <v>29</v>
      </c>
      <c r="M32" s="64">
        <f t="shared" si="11"/>
        <v>61.7</v>
      </c>
      <c r="N32" s="60">
        <v>57</v>
      </c>
      <c r="O32" s="58">
        <f t="shared" si="7"/>
        <v>47.5</v>
      </c>
      <c r="P32" s="15"/>
      <c r="Q32" s="81"/>
      <c r="R32" s="69">
        <f t="shared" si="8"/>
        <v>290.51</v>
      </c>
      <c r="S32" s="31">
        <v>30</v>
      </c>
      <c r="T32" s="32">
        <v>1</v>
      </c>
    </row>
    <row r="33" spans="2:20" ht="15.75">
      <c r="B33" s="49">
        <v>4</v>
      </c>
      <c r="C33" s="44" t="s">
        <v>17</v>
      </c>
      <c r="D33" s="21">
        <v>334</v>
      </c>
      <c r="E33" s="22" t="s">
        <v>18</v>
      </c>
      <c r="F33" s="59">
        <v>34</v>
      </c>
      <c r="G33" s="64">
        <f t="shared" si="9"/>
        <v>65.38</v>
      </c>
      <c r="H33" s="59">
        <v>23</v>
      </c>
      <c r="I33" s="64">
        <f t="shared" si="12"/>
        <v>23.23</v>
      </c>
      <c r="J33" s="59">
        <v>59</v>
      </c>
      <c r="K33" s="64">
        <f t="shared" si="10"/>
        <v>89.39</v>
      </c>
      <c r="L33" s="59">
        <v>28</v>
      </c>
      <c r="M33" s="64">
        <f t="shared" si="11"/>
        <v>59.57</v>
      </c>
      <c r="N33" s="59">
        <v>52</v>
      </c>
      <c r="O33" s="58">
        <f t="shared" si="7"/>
        <v>43.33</v>
      </c>
      <c r="P33" s="19"/>
      <c r="Q33" s="82"/>
      <c r="R33" s="69">
        <f t="shared" si="8"/>
        <v>280.89999999999998</v>
      </c>
      <c r="S33" s="31">
        <v>25</v>
      </c>
      <c r="T33" s="32">
        <v>1</v>
      </c>
    </row>
    <row r="34" spans="2:20" ht="15.75">
      <c r="B34" s="49">
        <v>5</v>
      </c>
      <c r="C34" s="44" t="s">
        <v>27</v>
      </c>
      <c r="D34" s="21">
        <v>1530</v>
      </c>
      <c r="E34" s="22" t="s">
        <v>18</v>
      </c>
      <c r="F34" s="59">
        <v>35</v>
      </c>
      <c r="G34" s="64">
        <f t="shared" si="9"/>
        <v>67.3</v>
      </c>
      <c r="H34" s="59">
        <v>38</v>
      </c>
      <c r="I34" s="64">
        <f t="shared" si="12"/>
        <v>38.380000000000003</v>
      </c>
      <c r="J34" s="59">
        <v>55</v>
      </c>
      <c r="K34" s="64">
        <f t="shared" si="10"/>
        <v>83.33</v>
      </c>
      <c r="L34" s="59">
        <v>26</v>
      </c>
      <c r="M34" s="64">
        <f t="shared" si="11"/>
        <v>55.31</v>
      </c>
      <c r="N34" s="59">
        <v>35</v>
      </c>
      <c r="O34" s="58">
        <f t="shared" si="7"/>
        <v>29.16</v>
      </c>
      <c r="P34" s="19"/>
      <c r="Q34" s="82"/>
      <c r="R34" s="69">
        <f t="shared" si="8"/>
        <v>273.48</v>
      </c>
      <c r="S34" s="31">
        <v>20</v>
      </c>
      <c r="T34" s="32">
        <v>1</v>
      </c>
    </row>
    <row r="35" spans="2:20" ht="15.75">
      <c r="B35" s="49">
        <v>6</v>
      </c>
      <c r="C35" s="44" t="s">
        <v>23</v>
      </c>
      <c r="D35" s="21">
        <v>178</v>
      </c>
      <c r="E35" s="22" t="s">
        <v>20</v>
      </c>
      <c r="F35" s="59">
        <v>30</v>
      </c>
      <c r="G35" s="64">
        <f t="shared" si="9"/>
        <v>57.69</v>
      </c>
      <c r="H35" s="59">
        <v>25</v>
      </c>
      <c r="I35" s="64">
        <f t="shared" si="12"/>
        <v>25.25</v>
      </c>
      <c r="J35" s="59">
        <v>51</v>
      </c>
      <c r="K35" s="64">
        <f t="shared" si="10"/>
        <v>77.27</v>
      </c>
      <c r="L35" s="59">
        <v>27</v>
      </c>
      <c r="M35" s="64">
        <f t="shared" si="11"/>
        <v>57.44</v>
      </c>
      <c r="N35" s="59">
        <v>45</v>
      </c>
      <c r="O35" s="58">
        <f t="shared" si="7"/>
        <v>37.5</v>
      </c>
      <c r="P35" s="19"/>
      <c r="Q35" s="82"/>
      <c r="R35" s="69">
        <f t="shared" si="8"/>
        <v>255.14999999999998</v>
      </c>
      <c r="S35" s="31">
        <v>15</v>
      </c>
      <c r="T35" s="32">
        <v>1</v>
      </c>
    </row>
    <row r="36" spans="2:20" ht="15.75">
      <c r="B36" s="49">
        <v>7</v>
      </c>
      <c r="C36" s="44" t="s">
        <v>31</v>
      </c>
      <c r="D36" s="21">
        <v>192</v>
      </c>
      <c r="E36" s="22" t="s">
        <v>32</v>
      </c>
      <c r="F36" s="59">
        <v>16</v>
      </c>
      <c r="G36" s="64">
        <f t="shared" si="9"/>
        <v>30.76</v>
      </c>
      <c r="H36" s="59">
        <v>35</v>
      </c>
      <c r="I36" s="64">
        <f t="shared" si="12"/>
        <v>35.35</v>
      </c>
      <c r="J36" s="59">
        <v>32</v>
      </c>
      <c r="K36" s="64">
        <f t="shared" si="10"/>
        <v>48.48</v>
      </c>
      <c r="L36" s="59">
        <v>43</v>
      </c>
      <c r="M36" s="64">
        <f t="shared" si="11"/>
        <v>91.48</v>
      </c>
      <c r="N36" s="59">
        <v>35</v>
      </c>
      <c r="O36" s="58">
        <f t="shared" si="7"/>
        <v>29.16</v>
      </c>
      <c r="P36" s="19"/>
      <c r="Q36" s="82"/>
      <c r="R36" s="69">
        <f t="shared" si="8"/>
        <v>235.23</v>
      </c>
      <c r="S36" s="31">
        <v>10</v>
      </c>
      <c r="T36" s="32">
        <v>1</v>
      </c>
    </row>
    <row r="37" spans="2:20" ht="15.75">
      <c r="B37" s="49">
        <v>8</v>
      </c>
      <c r="C37" s="44" t="s">
        <v>24</v>
      </c>
      <c r="D37" s="21">
        <v>145</v>
      </c>
      <c r="E37" s="22" t="s">
        <v>18</v>
      </c>
      <c r="F37" s="59">
        <v>26</v>
      </c>
      <c r="G37" s="64">
        <f t="shared" si="9"/>
        <v>50</v>
      </c>
      <c r="H37" s="59">
        <v>43</v>
      </c>
      <c r="I37" s="64">
        <f t="shared" si="12"/>
        <v>43.43</v>
      </c>
      <c r="J37" s="59">
        <v>23</v>
      </c>
      <c r="K37" s="64">
        <f t="shared" si="10"/>
        <v>34.840000000000003</v>
      </c>
      <c r="L37" s="59">
        <v>28</v>
      </c>
      <c r="M37" s="64">
        <f t="shared" si="11"/>
        <v>59.57</v>
      </c>
      <c r="N37" s="59">
        <v>27</v>
      </c>
      <c r="O37" s="58">
        <f t="shared" si="7"/>
        <v>22.5</v>
      </c>
      <c r="P37" s="19"/>
      <c r="Q37" s="82"/>
      <c r="R37" s="69">
        <f t="shared" si="8"/>
        <v>210.34</v>
      </c>
      <c r="S37" s="31">
        <v>8</v>
      </c>
      <c r="T37" s="32">
        <v>0</v>
      </c>
    </row>
    <row r="38" spans="2:20" ht="15.75">
      <c r="B38" s="49">
        <v>9</v>
      </c>
      <c r="C38" s="44" t="s">
        <v>28</v>
      </c>
      <c r="D38" s="21">
        <v>294</v>
      </c>
      <c r="E38" s="22" t="s">
        <v>18</v>
      </c>
      <c r="F38" s="59">
        <v>1</v>
      </c>
      <c r="G38" s="64">
        <f t="shared" si="9"/>
        <v>1.92</v>
      </c>
      <c r="H38" s="59">
        <v>39</v>
      </c>
      <c r="I38" s="64">
        <f t="shared" si="12"/>
        <v>39.39</v>
      </c>
      <c r="J38" s="59">
        <v>41</v>
      </c>
      <c r="K38" s="64">
        <f t="shared" si="10"/>
        <v>62.12</v>
      </c>
      <c r="L38" s="59">
        <v>0</v>
      </c>
      <c r="M38" s="64">
        <f t="shared" si="11"/>
        <v>0</v>
      </c>
      <c r="N38" s="75">
        <v>120</v>
      </c>
      <c r="O38" s="36">
        <f t="shared" si="7"/>
        <v>100</v>
      </c>
      <c r="P38" s="19"/>
      <c r="Q38" s="82"/>
      <c r="R38" s="69">
        <f t="shared" si="8"/>
        <v>203.43</v>
      </c>
      <c r="S38" s="31">
        <v>6</v>
      </c>
      <c r="T38" s="32">
        <v>0</v>
      </c>
    </row>
    <row r="39" spans="2:20" ht="15.75">
      <c r="B39" s="49">
        <v>10</v>
      </c>
      <c r="C39" s="45" t="s">
        <v>33</v>
      </c>
      <c r="D39" s="23">
        <v>295</v>
      </c>
      <c r="E39" s="24" t="s">
        <v>18</v>
      </c>
      <c r="F39" s="60">
        <v>3</v>
      </c>
      <c r="G39" s="64">
        <f t="shared" si="9"/>
        <v>5.76</v>
      </c>
      <c r="H39" s="60">
        <v>34</v>
      </c>
      <c r="I39" s="64">
        <f t="shared" si="12"/>
        <v>34.340000000000003</v>
      </c>
      <c r="J39" s="60">
        <v>34</v>
      </c>
      <c r="K39" s="64">
        <f t="shared" si="10"/>
        <v>51.51</v>
      </c>
      <c r="L39" s="60">
        <v>0</v>
      </c>
      <c r="M39" s="64">
        <f t="shared" si="11"/>
        <v>0</v>
      </c>
      <c r="N39" s="60">
        <v>36</v>
      </c>
      <c r="O39" s="58">
        <f t="shared" si="7"/>
        <v>30</v>
      </c>
      <c r="P39" s="15"/>
      <c r="Q39" s="81"/>
      <c r="R39" s="69">
        <f t="shared" si="8"/>
        <v>121.61</v>
      </c>
      <c r="S39" s="31">
        <v>5</v>
      </c>
      <c r="T39" s="32">
        <v>0</v>
      </c>
    </row>
    <row r="40" spans="2:20" ht="15.75">
      <c r="B40" s="49">
        <v>11</v>
      </c>
      <c r="C40" s="46" t="s">
        <v>29</v>
      </c>
      <c r="D40" s="23">
        <v>299</v>
      </c>
      <c r="E40" s="24" t="s">
        <v>30</v>
      </c>
      <c r="F40" s="60">
        <v>18</v>
      </c>
      <c r="G40" s="64">
        <f t="shared" si="9"/>
        <v>34.61</v>
      </c>
      <c r="H40" s="60">
        <v>3</v>
      </c>
      <c r="I40" s="64">
        <f t="shared" si="12"/>
        <v>3.03</v>
      </c>
      <c r="J40" s="60">
        <v>33</v>
      </c>
      <c r="K40" s="64">
        <f t="shared" si="10"/>
        <v>50</v>
      </c>
      <c r="L40" s="60">
        <v>0</v>
      </c>
      <c r="M40" s="64">
        <f t="shared" si="11"/>
        <v>0</v>
      </c>
      <c r="N40" s="60">
        <v>37</v>
      </c>
      <c r="O40" s="58">
        <f t="shared" si="7"/>
        <v>30.83</v>
      </c>
      <c r="P40" s="15"/>
      <c r="Q40" s="81"/>
      <c r="R40" s="69">
        <f t="shared" si="8"/>
        <v>118.47</v>
      </c>
      <c r="S40" s="31">
        <v>4</v>
      </c>
      <c r="T40" s="32">
        <v>0</v>
      </c>
    </row>
    <row r="41" spans="2:20" ht="16.5" thickBot="1">
      <c r="B41" s="50">
        <v>12</v>
      </c>
      <c r="C41" s="51" t="s">
        <v>49</v>
      </c>
      <c r="D41" s="25">
        <v>296</v>
      </c>
      <c r="E41" s="33" t="s">
        <v>18</v>
      </c>
      <c r="F41" s="78">
        <v>11</v>
      </c>
      <c r="G41" s="65">
        <f t="shared" si="9"/>
        <v>21.15</v>
      </c>
      <c r="H41" s="78">
        <v>29</v>
      </c>
      <c r="I41" s="65">
        <f t="shared" si="12"/>
        <v>29.29</v>
      </c>
      <c r="J41" s="78">
        <v>21</v>
      </c>
      <c r="K41" s="65">
        <f t="shared" si="10"/>
        <v>31.81</v>
      </c>
      <c r="L41" s="78">
        <v>0</v>
      </c>
      <c r="M41" s="65">
        <f t="shared" si="11"/>
        <v>0</v>
      </c>
      <c r="N41" s="78">
        <v>38</v>
      </c>
      <c r="O41" s="66">
        <f t="shared" si="7"/>
        <v>31.66</v>
      </c>
      <c r="P41" s="26"/>
      <c r="Q41" s="83"/>
      <c r="R41" s="70">
        <f t="shared" si="8"/>
        <v>113.91</v>
      </c>
      <c r="S41" s="34">
        <v>3</v>
      </c>
      <c r="T41" s="35">
        <v>0</v>
      </c>
    </row>
    <row r="44" spans="2:20">
      <c r="C44" s="225" t="s">
        <v>77</v>
      </c>
    </row>
  </sheetData>
  <mergeCells count="36">
    <mergeCell ref="S26:S29"/>
    <mergeCell ref="T26:T29"/>
    <mergeCell ref="F27:G27"/>
    <mergeCell ref="H27:I27"/>
    <mergeCell ref="J27:K27"/>
    <mergeCell ref="L27:M27"/>
    <mergeCell ref="N27:O27"/>
    <mergeCell ref="F28:G28"/>
    <mergeCell ref="H28:I28"/>
    <mergeCell ref="J28:K28"/>
    <mergeCell ref="R26:R29"/>
    <mergeCell ref="B26:B29"/>
    <mergeCell ref="C26:C29"/>
    <mergeCell ref="D26:D29"/>
    <mergeCell ref="E26:E29"/>
    <mergeCell ref="F26:Q26"/>
    <mergeCell ref="L28:M28"/>
    <mergeCell ref="N28:O28"/>
    <mergeCell ref="S5:S8"/>
    <mergeCell ref="T5:T8"/>
    <mergeCell ref="F6:G6"/>
    <mergeCell ref="H6:I6"/>
    <mergeCell ref="J6:K6"/>
    <mergeCell ref="L6:M6"/>
    <mergeCell ref="N6:O6"/>
    <mergeCell ref="F7:G7"/>
    <mergeCell ref="H7:I7"/>
    <mergeCell ref="J7:K7"/>
    <mergeCell ref="R5:R8"/>
    <mergeCell ref="B5:B8"/>
    <mergeCell ref="C5:C8"/>
    <mergeCell ref="D5:D8"/>
    <mergeCell ref="E5:E8"/>
    <mergeCell ref="F5:Q5"/>
    <mergeCell ref="L7:M7"/>
    <mergeCell ref="N7:O7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47"/>
  <sheetViews>
    <sheetView tabSelected="1" workbookViewId="0">
      <selection activeCell="F53" sqref="F53"/>
    </sheetView>
  </sheetViews>
  <sheetFormatPr defaultRowHeight="15"/>
  <cols>
    <col min="2" max="2" width="3.85546875" bestFit="1" customWidth="1"/>
    <col min="3" max="3" width="20.5703125" bestFit="1" customWidth="1"/>
    <col min="4" max="4" width="7.28515625" bestFit="1" customWidth="1"/>
    <col min="5" max="5" width="24.42578125" bestFit="1" customWidth="1"/>
    <col min="6" max="6" width="5.140625" customWidth="1"/>
    <col min="8" max="8" width="5.28515625" customWidth="1"/>
    <col min="10" max="10" width="4.42578125" customWidth="1"/>
    <col min="12" max="12" width="4.140625" customWidth="1"/>
    <col min="14" max="14" width="4.5703125" customWidth="1"/>
    <col min="16" max="17" width="6.85546875" bestFit="1" customWidth="1"/>
    <col min="18" max="18" width="7.28515625" bestFit="1" customWidth="1"/>
    <col min="19" max="19" width="7.7109375" bestFit="1" customWidth="1"/>
    <col min="20" max="20" width="6.42578125" bestFit="1" customWidth="1"/>
  </cols>
  <sheetData>
    <row r="1" spans="2:20" ht="26.25">
      <c r="E1" s="120" t="s">
        <v>57</v>
      </c>
    </row>
    <row r="2" spans="2:20" ht="26.25">
      <c r="E2" s="120" t="s">
        <v>58</v>
      </c>
    </row>
    <row r="4" spans="2:20" ht="16.5" thickBot="1">
      <c r="B4" s="1"/>
      <c r="C4" s="5" t="s">
        <v>50</v>
      </c>
      <c r="D4" s="1"/>
      <c r="E4" s="1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2"/>
      <c r="R4" s="1"/>
      <c r="S4" s="4"/>
      <c r="T4" s="4"/>
    </row>
    <row r="5" spans="2:20" ht="15.75" thickBot="1">
      <c r="B5" s="139" t="s">
        <v>1</v>
      </c>
      <c r="C5" s="142" t="s">
        <v>2</v>
      </c>
      <c r="D5" s="145" t="s">
        <v>3</v>
      </c>
      <c r="E5" s="142" t="s">
        <v>4</v>
      </c>
      <c r="F5" s="148" t="s">
        <v>5</v>
      </c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50"/>
      <c r="R5" s="139" t="s">
        <v>6</v>
      </c>
      <c r="S5" s="153" t="s">
        <v>7</v>
      </c>
      <c r="T5" s="156" t="s">
        <v>8</v>
      </c>
    </row>
    <row r="6" spans="2:20">
      <c r="B6" s="140"/>
      <c r="C6" s="143"/>
      <c r="D6" s="146"/>
      <c r="E6" s="143"/>
      <c r="F6" s="145" t="s">
        <v>9</v>
      </c>
      <c r="G6" s="159"/>
      <c r="H6" s="139" t="s">
        <v>10</v>
      </c>
      <c r="I6" s="159"/>
      <c r="J6" s="139" t="s">
        <v>11</v>
      </c>
      <c r="K6" s="159"/>
      <c r="L6" s="139" t="s">
        <v>12</v>
      </c>
      <c r="M6" s="159"/>
      <c r="N6" s="139" t="s">
        <v>13</v>
      </c>
      <c r="O6" s="159"/>
      <c r="P6" s="27" t="s">
        <v>14</v>
      </c>
      <c r="Q6" s="85" t="s">
        <v>14</v>
      </c>
      <c r="R6" s="140"/>
      <c r="S6" s="154"/>
      <c r="T6" s="157"/>
    </row>
    <row r="7" spans="2:20">
      <c r="B7" s="140"/>
      <c r="C7" s="143"/>
      <c r="D7" s="146"/>
      <c r="E7" s="143"/>
      <c r="F7" s="160">
        <v>120</v>
      </c>
      <c r="G7" s="152"/>
      <c r="H7" s="151">
        <v>94</v>
      </c>
      <c r="I7" s="152"/>
      <c r="J7" s="151">
        <v>81</v>
      </c>
      <c r="K7" s="152"/>
      <c r="L7" s="151">
        <v>120</v>
      </c>
      <c r="M7" s="152"/>
      <c r="N7" s="151">
        <v>113</v>
      </c>
      <c r="O7" s="152"/>
      <c r="P7" s="84"/>
      <c r="Q7" s="86"/>
      <c r="R7" s="140"/>
      <c r="S7" s="154"/>
      <c r="T7" s="157"/>
    </row>
    <row r="8" spans="2:20" ht="15.75" thickBot="1">
      <c r="B8" s="141"/>
      <c r="C8" s="144"/>
      <c r="D8" s="147"/>
      <c r="E8" s="144"/>
      <c r="F8" s="53" t="s">
        <v>15</v>
      </c>
      <c r="G8" s="28" t="s">
        <v>16</v>
      </c>
      <c r="H8" s="52" t="s">
        <v>15</v>
      </c>
      <c r="I8" s="28" t="s">
        <v>16</v>
      </c>
      <c r="J8" s="52" t="s">
        <v>15</v>
      </c>
      <c r="K8" s="28" t="s">
        <v>16</v>
      </c>
      <c r="L8" s="52" t="s">
        <v>15</v>
      </c>
      <c r="M8" s="28" t="s">
        <v>16</v>
      </c>
      <c r="N8" s="52" t="s">
        <v>15</v>
      </c>
      <c r="O8" s="28" t="s">
        <v>16</v>
      </c>
      <c r="P8" s="53" t="s">
        <v>15</v>
      </c>
      <c r="Q8" s="54" t="s">
        <v>15</v>
      </c>
      <c r="R8" s="141"/>
      <c r="S8" s="155"/>
      <c r="T8" s="158"/>
    </row>
    <row r="9" spans="2:20" ht="15.75">
      <c r="B9" s="89">
        <v>1</v>
      </c>
      <c r="C9" s="92" t="s">
        <v>34</v>
      </c>
      <c r="D9" s="98">
        <v>116</v>
      </c>
      <c r="E9" s="103" t="s">
        <v>21</v>
      </c>
      <c r="F9" s="87">
        <v>120</v>
      </c>
      <c r="G9" s="38">
        <f>ROUNDDOWN(F9/$F$7*100,2)</f>
        <v>100</v>
      </c>
      <c r="H9" s="56">
        <v>50</v>
      </c>
      <c r="I9" s="57">
        <f>ROUNDDOWN(H9/$H$7*100,2)</f>
        <v>53.19</v>
      </c>
      <c r="J9" s="67">
        <v>53</v>
      </c>
      <c r="K9" s="63">
        <f>ROUNDDOWN(J9/$J$7*100,2)</f>
        <v>65.430000000000007</v>
      </c>
      <c r="L9" s="56">
        <v>66</v>
      </c>
      <c r="M9" s="57">
        <f>ROUNDDOWN(L9/$L$7*100,2)</f>
        <v>55</v>
      </c>
      <c r="N9" s="67">
        <v>83</v>
      </c>
      <c r="O9" s="63">
        <f>ROUNDDOWN(N9/$N$7*100,2)</f>
        <v>73.45</v>
      </c>
      <c r="P9" s="71"/>
      <c r="Q9" s="80"/>
      <c r="R9" s="110">
        <f>G9+I9+K9+M9+O9</f>
        <v>347.07</v>
      </c>
      <c r="S9" s="113">
        <v>50</v>
      </c>
      <c r="T9" s="30">
        <v>2</v>
      </c>
    </row>
    <row r="10" spans="2:20" ht="15.75">
      <c r="B10" s="90">
        <v>2</v>
      </c>
      <c r="C10" s="93" t="s">
        <v>35</v>
      </c>
      <c r="D10" s="99">
        <v>18</v>
      </c>
      <c r="E10" s="104" t="s">
        <v>36</v>
      </c>
      <c r="F10" s="61">
        <v>80</v>
      </c>
      <c r="G10" s="64">
        <f t="shared" ref="G10:G23" si="0">ROUNDDOWN(F10/$F$7*100,2)</f>
        <v>66.66</v>
      </c>
      <c r="H10" s="60">
        <v>45</v>
      </c>
      <c r="I10" s="58">
        <f t="shared" ref="I10:I23" si="1">ROUNDDOWN(H10/$H$7*100,2)</f>
        <v>47.87</v>
      </c>
      <c r="J10" s="61">
        <v>77</v>
      </c>
      <c r="K10" s="64">
        <f t="shared" ref="K10:K23" si="2">ROUNDDOWN(J10/$J$7*100,2)</f>
        <v>95.06</v>
      </c>
      <c r="L10" s="60">
        <v>60</v>
      </c>
      <c r="M10" s="58">
        <f t="shared" ref="M10:M23" si="3">ROUNDDOWN(L10/$L$7*100,2)</f>
        <v>50</v>
      </c>
      <c r="N10" s="61">
        <v>93</v>
      </c>
      <c r="O10" s="64">
        <f t="shared" ref="O10:O23" si="4">ROUNDDOWN(N10/$N$7*100,2)</f>
        <v>82.3</v>
      </c>
      <c r="P10" s="14"/>
      <c r="Q10" s="81"/>
      <c r="R10" s="111">
        <f t="shared" ref="R10:R23" si="5">G10+I10+K10+M10+O10</f>
        <v>341.89000000000004</v>
      </c>
      <c r="S10" s="114">
        <v>40</v>
      </c>
      <c r="T10" s="32">
        <v>2</v>
      </c>
    </row>
    <row r="11" spans="2:20" ht="15.75">
      <c r="B11" s="90">
        <v>3</v>
      </c>
      <c r="C11" s="93" t="s">
        <v>38</v>
      </c>
      <c r="D11" s="99">
        <v>122</v>
      </c>
      <c r="E11" s="104" t="s">
        <v>21</v>
      </c>
      <c r="F11" s="61">
        <v>91</v>
      </c>
      <c r="G11" s="64">
        <f>ROUNDDOWN(F11/$F$7*100,2)</f>
        <v>75.83</v>
      </c>
      <c r="H11" s="37">
        <v>94</v>
      </c>
      <c r="I11" s="36">
        <f>ROUNDDOWN(H11/$H$7*100,2)</f>
        <v>100</v>
      </c>
      <c r="J11" s="61">
        <v>61</v>
      </c>
      <c r="K11" s="64">
        <f>ROUNDDOWN(J11/$J$7*100,2)</f>
        <v>75.3</v>
      </c>
      <c r="L11" s="60">
        <v>74</v>
      </c>
      <c r="M11" s="58">
        <f>ROUNDDOWN(L11/$L$7*100,2)</f>
        <v>61.66</v>
      </c>
      <c r="N11" s="61">
        <v>22</v>
      </c>
      <c r="O11" s="64">
        <f>ROUNDDOWN(N11/$N$7*100,2)</f>
        <v>19.46</v>
      </c>
      <c r="P11" s="14"/>
      <c r="Q11" s="81"/>
      <c r="R11" s="111">
        <f>G11+I11+K11+M11+O11</f>
        <v>332.24999999999994</v>
      </c>
      <c r="S11" s="114">
        <v>30</v>
      </c>
      <c r="T11" s="32">
        <v>2</v>
      </c>
    </row>
    <row r="12" spans="2:20" ht="15.75">
      <c r="B12" s="90">
        <v>4</v>
      </c>
      <c r="C12" s="94" t="s">
        <v>46</v>
      </c>
      <c r="D12" s="100">
        <v>152</v>
      </c>
      <c r="E12" s="105" t="s">
        <v>21</v>
      </c>
      <c r="F12" s="62">
        <v>75</v>
      </c>
      <c r="G12" s="64">
        <f t="shared" si="0"/>
        <v>62.5</v>
      </c>
      <c r="H12" s="59">
        <v>52</v>
      </c>
      <c r="I12" s="58">
        <f t="shared" si="1"/>
        <v>55.31</v>
      </c>
      <c r="J12" s="62">
        <v>59</v>
      </c>
      <c r="K12" s="64">
        <f t="shared" si="2"/>
        <v>72.83</v>
      </c>
      <c r="L12" s="75">
        <v>120</v>
      </c>
      <c r="M12" s="36">
        <f t="shared" si="3"/>
        <v>100</v>
      </c>
      <c r="N12" s="62">
        <v>43</v>
      </c>
      <c r="O12" s="64">
        <f t="shared" si="4"/>
        <v>38.049999999999997</v>
      </c>
      <c r="P12" s="18"/>
      <c r="Q12" s="82"/>
      <c r="R12" s="111">
        <f t="shared" si="5"/>
        <v>328.69</v>
      </c>
      <c r="S12" s="114">
        <v>25</v>
      </c>
      <c r="T12" s="32">
        <v>2</v>
      </c>
    </row>
    <row r="13" spans="2:20" ht="15.75">
      <c r="B13" s="90">
        <v>5</v>
      </c>
      <c r="C13" s="94" t="s">
        <v>45</v>
      </c>
      <c r="D13" s="100">
        <v>117</v>
      </c>
      <c r="E13" s="105" t="s">
        <v>20</v>
      </c>
      <c r="F13" s="62">
        <v>104</v>
      </c>
      <c r="G13" s="64">
        <f t="shared" si="0"/>
        <v>86.66</v>
      </c>
      <c r="H13" s="59">
        <v>57</v>
      </c>
      <c r="I13" s="58">
        <f t="shared" si="1"/>
        <v>60.63</v>
      </c>
      <c r="J13" s="62">
        <v>53</v>
      </c>
      <c r="K13" s="64">
        <f t="shared" si="2"/>
        <v>65.430000000000007</v>
      </c>
      <c r="L13" s="59">
        <v>70</v>
      </c>
      <c r="M13" s="58">
        <f t="shared" si="3"/>
        <v>58.33</v>
      </c>
      <c r="N13" s="62">
        <v>65</v>
      </c>
      <c r="O13" s="64">
        <f t="shared" si="4"/>
        <v>57.52</v>
      </c>
      <c r="P13" s="18"/>
      <c r="Q13" s="82"/>
      <c r="R13" s="111">
        <f t="shared" si="5"/>
        <v>328.57</v>
      </c>
      <c r="S13" s="114">
        <v>20</v>
      </c>
      <c r="T13" s="32">
        <v>1</v>
      </c>
    </row>
    <row r="14" spans="2:20" ht="15.75">
      <c r="B14" s="90">
        <v>6</v>
      </c>
      <c r="C14" s="94" t="s">
        <v>48</v>
      </c>
      <c r="D14" s="100">
        <v>264</v>
      </c>
      <c r="E14" s="105" t="s">
        <v>20</v>
      </c>
      <c r="F14" s="62">
        <v>88</v>
      </c>
      <c r="G14" s="64">
        <f t="shared" si="0"/>
        <v>73.33</v>
      </c>
      <c r="H14" s="59">
        <v>58</v>
      </c>
      <c r="I14" s="58">
        <f t="shared" si="1"/>
        <v>61.7</v>
      </c>
      <c r="J14" s="74">
        <v>81</v>
      </c>
      <c r="K14" s="39">
        <f t="shared" si="2"/>
        <v>100</v>
      </c>
      <c r="L14" s="59">
        <v>36</v>
      </c>
      <c r="M14" s="58">
        <f t="shared" si="3"/>
        <v>30</v>
      </c>
      <c r="N14" s="62">
        <v>42</v>
      </c>
      <c r="O14" s="64">
        <f t="shared" si="4"/>
        <v>37.159999999999997</v>
      </c>
      <c r="P14" s="18"/>
      <c r="Q14" s="82"/>
      <c r="R14" s="111">
        <f t="shared" si="5"/>
        <v>302.18999999999994</v>
      </c>
      <c r="S14" s="114">
        <v>15</v>
      </c>
      <c r="T14" s="32">
        <v>1</v>
      </c>
    </row>
    <row r="15" spans="2:20" ht="15.75">
      <c r="B15" s="90">
        <v>7</v>
      </c>
      <c r="C15" s="94" t="s">
        <v>40</v>
      </c>
      <c r="D15" s="100">
        <v>111</v>
      </c>
      <c r="E15" s="105" t="s">
        <v>20</v>
      </c>
      <c r="F15" s="62">
        <v>30</v>
      </c>
      <c r="G15" s="64">
        <f t="shared" si="0"/>
        <v>25</v>
      </c>
      <c r="H15" s="59">
        <v>46</v>
      </c>
      <c r="I15" s="58">
        <f t="shared" si="1"/>
        <v>48.93</v>
      </c>
      <c r="J15" s="62">
        <v>51</v>
      </c>
      <c r="K15" s="64">
        <f t="shared" si="2"/>
        <v>62.96</v>
      </c>
      <c r="L15" s="59">
        <v>33</v>
      </c>
      <c r="M15" s="58">
        <f t="shared" si="3"/>
        <v>27.5</v>
      </c>
      <c r="N15" s="74">
        <v>113</v>
      </c>
      <c r="O15" s="39">
        <f t="shared" si="4"/>
        <v>100</v>
      </c>
      <c r="P15" s="18"/>
      <c r="Q15" s="82"/>
      <c r="R15" s="111">
        <f t="shared" si="5"/>
        <v>264.39</v>
      </c>
      <c r="S15" s="114">
        <v>10</v>
      </c>
      <c r="T15" s="32">
        <v>1</v>
      </c>
    </row>
    <row r="16" spans="2:20" ht="15.75">
      <c r="B16" s="90">
        <v>8</v>
      </c>
      <c r="C16" s="94" t="s">
        <v>44</v>
      </c>
      <c r="D16" s="100">
        <v>411</v>
      </c>
      <c r="E16" s="105" t="s">
        <v>20</v>
      </c>
      <c r="F16" s="62">
        <v>67</v>
      </c>
      <c r="G16" s="64">
        <f t="shared" si="0"/>
        <v>55.83</v>
      </c>
      <c r="H16" s="59">
        <v>36</v>
      </c>
      <c r="I16" s="58">
        <f t="shared" si="1"/>
        <v>38.29</v>
      </c>
      <c r="J16" s="62">
        <v>64</v>
      </c>
      <c r="K16" s="64">
        <f t="shared" si="2"/>
        <v>79.010000000000005</v>
      </c>
      <c r="L16" s="59">
        <v>57</v>
      </c>
      <c r="M16" s="58">
        <f t="shared" si="3"/>
        <v>47.5</v>
      </c>
      <c r="N16" s="62">
        <v>45</v>
      </c>
      <c r="O16" s="64">
        <f t="shared" si="4"/>
        <v>39.82</v>
      </c>
      <c r="P16" s="18"/>
      <c r="Q16" s="82"/>
      <c r="R16" s="111">
        <f t="shared" si="5"/>
        <v>260.45</v>
      </c>
      <c r="S16" s="114">
        <v>8</v>
      </c>
      <c r="T16" s="32">
        <v>1</v>
      </c>
    </row>
    <row r="17" spans="2:20" ht="15.75">
      <c r="B17" s="90">
        <v>9</v>
      </c>
      <c r="C17" s="94" t="s">
        <v>37</v>
      </c>
      <c r="D17" s="100">
        <v>78</v>
      </c>
      <c r="E17" s="105" t="s">
        <v>21</v>
      </c>
      <c r="F17" s="62">
        <v>78</v>
      </c>
      <c r="G17" s="64">
        <f t="shared" si="0"/>
        <v>65</v>
      </c>
      <c r="H17" s="59">
        <v>67</v>
      </c>
      <c r="I17" s="58">
        <f t="shared" si="1"/>
        <v>71.27</v>
      </c>
      <c r="J17" s="62">
        <v>24</v>
      </c>
      <c r="K17" s="64">
        <f t="shared" si="2"/>
        <v>29.62</v>
      </c>
      <c r="L17" s="59">
        <v>58</v>
      </c>
      <c r="M17" s="58">
        <f t="shared" si="3"/>
        <v>48.33</v>
      </c>
      <c r="N17" s="62">
        <v>44</v>
      </c>
      <c r="O17" s="64">
        <f t="shared" si="4"/>
        <v>38.93</v>
      </c>
      <c r="P17" s="18"/>
      <c r="Q17" s="82"/>
      <c r="R17" s="111">
        <f t="shared" si="5"/>
        <v>253.14999999999998</v>
      </c>
      <c r="S17" s="114">
        <v>6</v>
      </c>
      <c r="T17" s="32">
        <v>1</v>
      </c>
    </row>
    <row r="18" spans="2:20" ht="15.75">
      <c r="B18" s="90">
        <v>10</v>
      </c>
      <c r="C18" s="95" t="s">
        <v>43</v>
      </c>
      <c r="D18" s="101">
        <v>90</v>
      </c>
      <c r="E18" s="106" t="s">
        <v>36</v>
      </c>
      <c r="F18" s="61">
        <v>44</v>
      </c>
      <c r="G18" s="64">
        <f t="shared" si="0"/>
        <v>36.659999999999997</v>
      </c>
      <c r="H18" s="60">
        <v>47</v>
      </c>
      <c r="I18" s="58">
        <f t="shared" si="1"/>
        <v>50</v>
      </c>
      <c r="J18" s="61">
        <v>50</v>
      </c>
      <c r="K18" s="64">
        <f t="shared" si="2"/>
        <v>61.72</v>
      </c>
      <c r="L18" s="60">
        <v>64</v>
      </c>
      <c r="M18" s="58">
        <f t="shared" si="3"/>
        <v>53.33</v>
      </c>
      <c r="N18" s="61">
        <v>46</v>
      </c>
      <c r="O18" s="64">
        <f t="shared" si="4"/>
        <v>40.700000000000003</v>
      </c>
      <c r="P18" s="14"/>
      <c r="Q18" s="81"/>
      <c r="R18" s="111">
        <f t="shared" si="5"/>
        <v>242.40999999999997</v>
      </c>
      <c r="S18" s="114">
        <v>5</v>
      </c>
      <c r="T18" s="32">
        <v>0</v>
      </c>
    </row>
    <row r="19" spans="2:20" ht="15.75">
      <c r="B19" s="90">
        <v>11</v>
      </c>
      <c r="C19" s="96" t="s">
        <v>39</v>
      </c>
      <c r="D19" s="101">
        <v>134</v>
      </c>
      <c r="E19" s="106" t="s">
        <v>21</v>
      </c>
      <c r="F19" s="61">
        <v>49</v>
      </c>
      <c r="G19" s="64">
        <f t="shared" si="0"/>
        <v>40.83</v>
      </c>
      <c r="H19" s="60">
        <v>40</v>
      </c>
      <c r="I19" s="58">
        <f t="shared" si="1"/>
        <v>42.55</v>
      </c>
      <c r="J19" s="61">
        <v>57</v>
      </c>
      <c r="K19" s="64">
        <f t="shared" si="2"/>
        <v>70.37</v>
      </c>
      <c r="L19" s="60">
        <v>50</v>
      </c>
      <c r="M19" s="58">
        <f t="shared" si="3"/>
        <v>41.66</v>
      </c>
      <c r="N19" s="61">
        <v>44</v>
      </c>
      <c r="O19" s="64">
        <f t="shared" si="4"/>
        <v>38.93</v>
      </c>
      <c r="P19" s="14"/>
      <c r="Q19" s="81"/>
      <c r="R19" s="111">
        <f t="shared" si="5"/>
        <v>234.34</v>
      </c>
      <c r="S19" s="114">
        <v>4</v>
      </c>
      <c r="T19" s="32">
        <v>0</v>
      </c>
    </row>
    <row r="20" spans="2:20" ht="15.75">
      <c r="B20" s="90">
        <v>12</v>
      </c>
      <c r="C20" s="94" t="s">
        <v>47</v>
      </c>
      <c r="D20" s="100">
        <v>135</v>
      </c>
      <c r="E20" s="106" t="s">
        <v>21</v>
      </c>
      <c r="F20" s="62">
        <v>4</v>
      </c>
      <c r="G20" s="64">
        <f t="shared" si="0"/>
        <v>3.33</v>
      </c>
      <c r="H20" s="59">
        <v>57</v>
      </c>
      <c r="I20" s="58">
        <f t="shared" si="1"/>
        <v>60.63</v>
      </c>
      <c r="J20" s="62">
        <v>76</v>
      </c>
      <c r="K20" s="64">
        <f t="shared" si="2"/>
        <v>93.82</v>
      </c>
      <c r="L20" s="59">
        <v>66</v>
      </c>
      <c r="M20" s="58">
        <f t="shared" si="3"/>
        <v>55</v>
      </c>
      <c r="N20" s="62">
        <v>27</v>
      </c>
      <c r="O20" s="64">
        <f t="shared" si="4"/>
        <v>23.89</v>
      </c>
      <c r="P20" s="18"/>
      <c r="Q20" s="82"/>
      <c r="R20" s="111">
        <f t="shared" si="5"/>
        <v>236.67000000000002</v>
      </c>
      <c r="S20" s="114">
        <v>3</v>
      </c>
      <c r="T20" s="32">
        <v>0</v>
      </c>
    </row>
    <row r="21" spans="2:20" ht="15.75">
      <c r="B21" s="90">
        <v>13</v>
      </c>
      <c r="C21" s="94" t="s">
        <v>54</v>
      </c>
      <c r="D21" s="100">
        <v>1173</v>
      </c>
      <c r="E21" s="106" t="s">
        <v>20</v>
      </c>
      <c r="F21" s="62">
        <v>52</v>
      </c>
      <c r="G21" s="64">
        <f t="shared" si="0"/>
        <v>43.33</v>
      </c>
      <c r="H21" s="59">
        <v>18</v>
      </c>
      <c r="I21" s="58">
        <f t="shared" si="1"/>
        <v>19.14</v>
      </c>
      <c r="J21" s="62">
        <v>43</v>
      </c>
      <c r="K21" s="64">
        <f t="shared" si="2"/>
        <v>53.08</v>
      </c>
      <c r="L21" s="59">
        <v>87</v>
      </c>
      <c r="M21" s="58">
        <f t="shared" si="3"/>
        <v>72.5</v>
      </c>
      <c r="N21" s="62">
        <v>48</v>
      </c>
      <c r="O21" s="64">
        <f t="shared" si="4"/>
        <v>42.47</v>
      </c>
      <c r="P21" s="109"/>
      <c r="Q21" s="88"/>
      <c r="R21" s="111">
        <f t="shared" si="5"/>
        <v>230.52</v>
      </c>
      <c r="S21" s="116">
        <v>2</v>
      </c>
      <c r="T21" s="117">
        <v>0</v>
      </c>
    </row>
    <row r="22" spans="2:20" ht="15.75">
      <c r="B22" s="90">
        <v>14</v>
      </c>
      <c r="C22" s="94" t="s">
        <v>41</v>
      </c>
      <c r="D22" s="100">
        <v>181</v>
      </c>
      <c r="E22" s="106" t="s">
        <v>20</v>
      </c>
      <c r="F22" s="62">
        <v>15</v>
      </c>
      <c r="G22" s="64">
        <f t="shared" si="0"/>
        <v>12.5</v>
      </c>
      <c r="H22" s="59">
        <v>68</v>
      </c>
      <c r="I22" s="58">
        <f t="shared" si="1"/>
        <v>72.34</v>
      </c>
      <c r="J22" s="62">
        <v>49</v>
      </c>
      <c r="K22" s="64">
        <f t="shared" si="2"/>
        <v>60.49</v>
      </c>
      <c r="L22" s="59">
        <v>53</v>
      </c>
      <c r="M22" s="58">
        <f t="shared" si="3"/>
        <v>44.16</v>
      </c>
      <c r="N22" s="62">
        <v>23</v>
      </c>
      <c r="O22" s="64">
        <f t="shared" si="4"/>
        <v>20.350000000000001</v>
      </c>
      <c r="P22" s="109"/>
      <c r="Q22" s="88"/>
      <c r="R22" s="111">
        <f t="shared" si="5"/>
        <v>209.84</v>
      </c>
      <c r="S22" s="116">
        <v>1</v>
      </c>
      <c r="T22" s="117">
        <v>0</v>
      </c>
    </row>
    <row r="23" spans="2:20" ht="16.5" thickBot="1">
      <c r="B23" s="91">
        <v>15</v>
      </c>
      <c r="C23" s="97" t="s">
        <v>42</v>
      </c>
      <c r="D23" s="102">
        <v>1111</v>
      </c>
      <c r="E23" s="107" t="s">
        <v>36</v>
      </c>
      <c r="F23" s="79">
        <v>43</v>
      </c>
      <c r="G23" s="65">
        <f t="shared" si="0"/>
        <v>35.83</v>
      </c>
      <c r="H23" s="78">
        <v>26</v>
      </c>
      <c r="I23" s="66">
        <f t="shared" si="1"/>
        <v>27.65</v>
      </c>
      <c r="J23" s="79">
        <v>40</v>
      </c>
      <c r="K23" s="65">
        <f t="shared" si="2"/>
        <v>49.38</v>
      </c>
      <c r="L23" s="78">
        <v>35</v>
      </c>
      <c r="M23" s="66">
        <f t="shared" si="3"/>
        <v>29.16</v>
      </c>
      <c r="N23" s="79">
        <v>44</v>
      </c>
      <c r="O23" s="65">
        <f t="shared" si="4"/>
        <v>38.93</v>
      </c>
      <c r="P23" s="72"/>
      <c r="Q23" s="73"/>
      <c r="R23" s="112">
        <f t="shared" si="5"/>
        <v>180.95000000000002</v>
      </c>
      <c r="S23" s="118">
        <v>0</v>
      </c>
      <c r="T23" s="119">
        <v>0</v>
      </c>
    </row>
    <row r="27" spans="2:20" ht="16.5" thickBot="1">
      <c r="B27" s="1"/>
      <c r="C27" s="5" t="s">
        <v>0</v>
      </c>
      <c r="D27" s="1"/>
      <c r="E27" s="1"/>
      <c r="F27" s="2"/>
      <c r="G27" s="3"/>
      <c r="H27" s="2"/>
      <c r="I27" s="3"/>
      <c r="J27" s="2"/>
      <c r="K27" s="3"/>
      <c r="L27" s="2"/>
      <c r="M27" s="3"/>
      <c r="N27" s="2"/>
      <c r="O27" s="3"/>
      <c r="P27" s="2"/>
      <c r="Q27" s="2"/>
      <c r="R27" s="1"/>
      <c r="S27" s="4"/>
      <c r="T27" s="4"/>
    </row>
    <row r="28" spans="2:20" ht="15.75" thickBot="1">
      <c r="B28" s="183" t="s">
        <v>1</v>
      </c>
      <c r="C28" s="186" t="s">
        <v>2</v>
      </c>
      <c r="D28" s="186" t="s">
        <v>3</v>
      </c>
      <c r="E28" s="189" t="s">
        <v>4</v>
      </c>
      <c r="F28" s="192" t="s">
        <v>5</v>
      </c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4"/>
      <c r="R28" s="195" t="s">
        <v>6</v>
      </c>
      <c r="S28" s="173" t="s">
        <v>7</v>
      </c>
      <c r="T28" s="176" t="s">
        <v>8</v>
      </c>
    </row>
    <row r="29" spans="2:20">
      <c r="B29" s="184"/>
      <c r="C29" s="187"/>
      <c r="D29" s="187"/>
      <c r="E29" s="190"/>
      <c r="F29" s="179" t="s">
        <v>9</v>
      </c>
      <c r="G29" s="180"/>
      <c r="H29" s="179" t="s">
        <v>10</v>
      </c>
      <c r="I29" s="180"/>
      <c r="J29" s="179" t="s">
        <v>11</v>
      </c>
      <c r="K29" s="180"/>
      <c r="L29" s="179" t="s">
        <v>12</v>
      </c>
      <c r="M29" s="180"/>
      <c r="N29" s="179" t="s">
        <v>13</v>
      </c>
      <c r="O29" s="180"/>
      <c r="P29" s="122" t="s">
        <v>14</v>
      </c>
      <c r="Q29" s="123" t="s">
        <v>14</v>
      </c>
      <c r="R29" s="196"/>
      <c r="S29" s="174"/>
      <c r="T29" s="177"/>
    </row>
    <row r="30" spans="2:20">
      <c r="B30" s="184"/>
      <c r="C30" s="187"/>
      <c r="D30" s="187"/>
      <c r="E30" s="190"/>
      <c r="F30" s="181">
        <v>70</v>
      </c>
      <c r="G30" s="182"/>
      <c r="H30" s="181">
        <v>55</v>
      </c>
      <c r="I30" s="182"/>
      <c r="J30" s="181">
        <v>45</v>
      </c>
      <c r="K30" s="182"/>
      <c r="L30" s="181">
        <v>72</v>
      </c>
      <c r="M30" s="182"/>
      <c r="N30" s="181">
        <v>68</v>
      </c>
      <c r="O30" s="182"/>
      <c r="P30" s="124"/>
      <c r="Q30" s="125"/>
      <c r="R30" s="196"/>
      <c r="S30" s="174"/>
      <c r="T30" s="177"/>
    </row>
    <row r="31" spans="2:20" ht="15.75" thickBot="1">
      <c r="B31" s="185"/>
      <c r="C31" s="188"/>
      <c r="D31" s="188"/>
      <c r="E31" s="191"/>
      <c r="F31" s="126" t="s">
        <v>15</v>
      </c>
      <c r="G31" s="127" t="s">
        <v>16</v>
      </c>
      <c r="H31" s="126" t="s">
        <v>15</v>
      </c>
      <c r="I31" s="127" t="s">
        <v>16</v>
      </c>
      <c r="J31" s="126" t="s">
        <v>15</v>
      </c>
      <c r="K31" s="127" t="s">
        <v>16</v>
      </c>
      <c r="L31" s="126" t="s">
        <v>15</v>
      </c>
      <c r="M31" s="127" t="s">
        <v>16</v>
      </c>
      <c r="N31" s="126" t="s">
        <v>15</v>
      </c>
      <c r="O31" s="127" t="s">
        <v>16</v>
      </c>
      <c r="P31" s="128" t="s">
        <v>15</v>
      </c>
      <c r="Q31" s="129" t="s">
        <v>15</v>
      </c>
      <c r="R31" s="197"/>
      <c r="S31" s="175"/>
      <c r="T31" s="178"/>
    </row>
    <row r="32" spans="2:20" ht="19.5" customHeight="1">
      <c r="B32" s="134">
        <v>1</v>
      </c>
      <c r="C32" s="48" t="s">
        <v>17</v>
      </c>
      <c r="D32" s="6">
        <v>334</v>
      </c>
      <c r="E32" s="7" t="s">
        <v>18</v>
      </c>
      <c r="F32" s="8">
        <v>70</v>
      </c>
      <c r="G32" s="38">
        <f>ROUNDDOWN(F32/$F$30*100,2)</f>
        <v>100</v>
      </c>
      <c r="H32" s="56">
        <v>42</v>
      </c>
      <c r="I32" s="57">
        <f>ROUNDDOWN(H32/$H$30*100,2)</f>
        <v>76.36</v>
      </c>
      <c r="J32" s="56">
        <v>42</v>
      </c>
      <c r="K32" s="57">
        <f t="shared" ref="K32:K33" si="6">ROUNDDOWN(J32/$J$30*100,2)</f>
        <v>93.33</v>
      </c>
      <c r="L32" s="8">
        <v>72</v>
      </c>
      <c r="M32" s="9">
        <f t="shared" ref="M32:M33" si="7">ROUNDDOWN(L32/$L$30*100,2)</f>
        <v>100</v>
      </c>
      <c r="N32" s="56">
        <v>56</v>
      </c>
      <c r="O32" s="57">
        <f t="shared" ref="O32:O34" si="8">ROUNDDOWN(N32/$N$30*100,2)</f>
        <v>82.35</v>
      </c>
      <c r="P32" s="71"/>
      <c r="Q32" s="11"/>
      <c r="R32" s="68">
        <f>G32+I32+K32+M32+O32</f>
        <v>452.03999999999996</v>
      </c>
      <c r="S32" s="130">
        <v>50</v>
      </c>
      <c r="T32" s="131">
        <v>2</v>
      </c>
    </row>
    <row r="33" spans="2:20" ht="15.75">
      <c r="B33" s="135">
        <v>2</v>
      </c>
      <c r="C33" s="42" t="s">
        <v>22</v>
      </c>
      <c r="D33" s="12">
        <v>172</v>
      </c>
      <c r="E33" s="13" t="s">
        <v>21</v>
      </c>
      <c r="F33" s="60">
        <v>56</v>
      </c>
      <c r="G33" s="64">
        <f t="shared" ref="G33:G44" si="9">ROUNDDOWN(F33/$F$30*100,2)</f>
        <v>80</v>
      </c>
      <c r="H33" s="37">
        <v>55</v>
      </c>
      <c r="I33" s="36">
        <f t="shared" ref="I33:I44" si="10">ROUNDDOWN(H33/$H$30*100,2)</f>
        <v>100</v>
      </c>
      <c r="J33" s="60">
        <v>43</v>
      </c>
      <c r="K33" s="58">
        <f t="shared" si="6"/>
        <v>95.55</v>
      </c>
      <c r="L33" s="60">
        <v>60</v>
      </c>
      <c r="M33" s="58">
        <f t="shared" si="7"/>
        <v>83.33</v>
      </c>
      <c r="N33" s="60">
        <v>37</v>
      </c>
      <c r="O33" s="58">
        <f t="shared" si="8"/>
        <v>54.41</v>
      </c>
      <c r="P33" s="14"/>
      <c r="Q33" s="16"/>
      <c r="R33" s="69">
        <f t="shared" ref="R33:R44" si="11">G33+I33+K33+M33+O33</f>
        <v>413.28999999999996</v>
      </c>
      <c r="S33" s="132">
        <v>40</v>
      </c>
      <c r="T33" s="133">
        <v>2</v>
      </c>
    </row>
    <row r="34" spans="2:20" ht="15.75">
      <c r="B34" s="135">
        <v>3</v>
      </c>
      <c r="C34" s="43" t="s">
        <v>19</v>
      </c>
      <c r="D34" s="17">
        <v>171</v>
      </c>
      <c r="E34" s="13" t="s">
        <v>20</v>
      </c>
      <c r="F34" s="59">
        <v>58</v>
      </c>
      <c r="G34" s="64">
        <f t="shared" si="9"/>
        <v>82.85</v>
      </c>
      <c r="H34" s="59">
        <v>42</v>
      </c>
      <c r="I34" s="58">
        <f t="shared" si="10"/>
        <v>76.36</v>
      </c>
      <c r="J34" s="59">
        <v>43</v>
      </c>
      <c r="K34" s="58">
        <f>ROUNDDOWN(J34/$J$30*100,2)</f>
        <v>95.55</v>
      </c>
      <c r="L34" s="59">
        <v>35</v>
      </c>
      <c r="M34" s="58">
        <f>ROUNDDOWN(L34/$L$30*100,2)</f>
        <v>48.61</v>
      </c>
      <c r="N34" s="75">
        <v>68</v>
      </c>
      <c r="O34" s="36">
        <f t="shared" si="8"/>
        <v>100</v>
      </c>
      <c r="P34" s="18"/>
      <c r="Q34" s="20"/>
      <c r="R34" s="69">
        <f t="shared" si="11"/>
        <v>403.37</v>
      </c>
      <c r="S34" s="132">
        <v>30</v>
      </c>
      <c r="T34" s="133">
        <v>2</v>
      </c>
    </row>
    <row r="35" spans="2:20" ht="15.75">
      <c r="B35" s="135">
        <v>4</v>
      </c>
      <c r="C35" s="44" t="s">
        <v>55</v>
      </c>
      <c r="D35" s="21">
        <v>174</v>
      </c>
      <c r="E35" s="22" t="s">
        <v>21</v>
      </c>
      <c r="F35" s="59">
        <v>57</v>
      </c>
      <c r="G35" s="64">
        <f t="shared" si="9"/>
        <v>81.42</v>
      </c>
      <c r="H35" s="59">
        <v>37</v>
      </c>
      <c r="I35" s="58">
        <f t="shared" si="10"/>
        <v>67.27</v>
      </c>
      <c r="J35" s="59">
        <v>42</v>
      </c>
      <c r="K35" s="58">
        <f t="shared" ref="K35:K44" si="12">ROUNDDOWN(J35/$J$30*100,2)</f>
        <v>93.33</v>
      </c>
      <c r="L35" s="59">
        <v>65</v>
      </c>
      <c r="M35" s="58">
        <f t="shared" ref="M35:M44" si="13">ROUNDDOWN(L35/$L$30*100,2)</f>
        <v>90.27</v>
      </c>
      <c r="N35" s="59">
        <v>45</v>
      </c>
      <c r="O35" s="58">
        <f>ROUNDDOWN(N35/$N$30*100,2)</f>
        <v>66.17</v>
      </c>
      <c r="P35" s="18"/>
      <c r="Q35" s="20"/>
      <c r="R35" s="69">
        <f t="shared" si="11"/>
        <v>398.46</v>
      </c>
      <c r="S35" s="132">
        <v>25</v>
      </c>
      <c r="T35" s="133">
        <v>1</v>
      </c>
    </row>
    <row r="36" spans="2:20" ht="15.75">
      <c r="B36" s="135">
        <v>5</v>
      </c>
      <c r="C36" s="44" t="s">
        <v>23</v>
      </c>
      <c r="D36" s="21">
        <v>178</v>
      </c>
      <c r="E36" s="22" t="s">
        <v>20</v>
      </c>
      <c r="F36" s="59">
        <v>50</v>
      </c>
      <c r="G36" s="64">
        <f t="shared" si="9"/>
        <v>71.42</v>
      </c>
      <c r="H36" s="59">
        <v>48</v>
      </c>
      <c r="I36" s="58">
        <f t="shared" si="10"/>
        <v>87.27</v>
      </c>
      <c r="J36" s="75">
        <v>45</v>
      </c>
      <c r="K36" s="36">
        <f t="shared" si="12"/>
        <v>100</v>
      </c>
      <c r="L36" s="59">
        <v>44</v>
      </c>
      <c r="M36" s="58">
        <f t="shared" si="13"/>
        <v>61.11</v>
      </c>
      <c r="N36" s="59">
        <v>44</v>
      </c>
      <c r="O36" s="58">
        <f t="shared" ref="O36:O44" si="14">ROUNDDOWN(N36/$N$30*100,2)</f>
        <v>64.7</v>
      </c>
      <c r="P36" s="18"/>
      <c r="Q36" s="20"/>
      <c r="R36" s="69">
        <f t="shared" si="11"/>
        <v>384.5</v>
      </c>
      <c r="S36" s="132">
        <v>20</v>
      </c>
      <c r="T36" s="133">
        <v>1</v>
      </c>
    </row>
    <row r="37" spans="2:20" ht="15.75">
      <c r="B37" s="135">
        <v>6</v>
      </c>
      <c r="C37" s="44" t="s">
        <v>31</v>
      </c>
      <c r="D37" s="21">
        <v>192</v>
      </c>
      <c r="E37" s="22" t="s">
        <v>32</v>
      </c>
      <c r="F37" s="59">
        <v>68</v>
      </c>
      <c r="G37" s="64">
        <f t="shared" si="9"/>
        <v>97.14</v>
      </c>
      <c r="H37" s="59">
        <v>34</v>
      </c>
      <c r="I37" s="58">
        <f t="shared" si="10"/>
        <v>61.81</v>
      </c>
      <c r="J37" s="59">
        <v>37</v>
      </c>
      <c r="K37" s="58">
        <f t="shared" si="12"/>
        <v>82.22</v>
      </c>
      <c r="L37" s="59">
        <v>50</v>
      </c>
      <c r="M37" s="58">
        <f t="shared" si="13"/>
        <v>69.44</v>
      </c>
      <c r="N37" s="59">
        <v>31</v>
      </c>
      <c r="O37" s="58">
        <f t="shared" si="14"/>
        <v>45.58</v>
      </c>
      <c r="P37" s="18"/>
      <c r="Q37" s="20"/>
      <c r="R37" s="69">
        <f t="shared" si="11"/>
        <v>356.19</v>
      </c>
      <c r="S37" s="132">
        <v>15</v>
      </c>
      <c r="T37" s="133">
        <v>1</v>
      </c>
    </row>
    <row r="38" spans="2:20" ht="15.75">
      <c r="B38" s="135">
        <v>7</v>
      </c>
      <c r="C38" s="44" t="s">
        <v>56</v>
      </c>
      <c r="D38" s="21">
        <v>1530</v>
      </c>
      <c r="E38" s="22" t="s">
        <v>18</v>
      </c>
      <c r="F38" s="59">
        <v>48</v>
      </c>
      <c r="G38" s="64">
        <f t="shared" si="9"/>
        <v>68.569999999999993</v>
      </c>
      <c r="H38" s="59">
        <v>34</v>
      </c>
      <c r="I38" s="58">
        <f t="shared" si="10"/>
        <v>61.81</v>
      </c>
      <c r="J38" s="59">
        <v>40</v>
      </c>
      <c r="K38" s="58">
        <f t="shared" si="12"/>
        <v>88.88</v>
      </c>
      <c r="L38" s="59">
        <v>44</v>
      </c>
      <c r="M38" s="58">
        <f t="shared" si="13"/>
        <v>61.11</v>
      </c>
      <c r="N38" s="59">
        <v>40</v>
      </c>
      <c r="O38" s="58">
        <f t="shared" si="14"/>
        <v>58.82</v>
      </c>
      <c r="P38" s="18"/>
      <c r="Q38" s="20"/>
      <c r="R38" s="69">
        <f t="shared" si="11"/>
        <v>339.19</v>
      </c>
      <c r="S38" s="132">
        <v>10</v>
      </c>
      <c r="T38" s="133">
        <v>1</v>
      </c>
    </row>
    <row r="39" spans="2:20" ht="15.75">
      <c r="B39" s="135">
        <v>8</v>
      </c>
      <c r="C39" s="44" t="s">
        <v>26</v>
      </c>
      <c r="D39" s="21">
        <v>105</v>
      </c>
      <c r="E39" s="22" t="s">
        <v>20</v>
      </c>
      <c r="F39" s="59">
        <v>58</v>
      </c>
      <c r="G39" s="64">
        <f t="shared" si="9"/>
        <v>82.85</v>
      </c>
      <c r="H39" s="59">
        <v>27</v>
      </c>
      <c r="I39" s="58">
        <f t="shared" si="10"/>
        <v>49.09</v>
      </c>
      <c r="J39" s="59">
        <v>34</v>
      </c>
      <c r="K39" s="58">
        <f t="shared" si="12"/>
        <v>75.55</v>
      </c>
      <c r="L39" s="59">
        <v>55</v>
      </c>
      <c r="M39" s="58">
        <f t="shared" si="13"/>
        <v>76.38</v>
      </c>
      <c r="N39" s="59">
        <v>37</v>
      </c>
      <c r="O39" s="58">
        <f t="shared" si="14"/>
        <v>54.41</v>
      </c>
      <c r="P39" s="18"/>
      <c r="Q39" s="20"/>
      <c r="R39" s="69">
        <f t="shared" si="11"/>
        <v>338.28</v>
      </c>
      <c r="S39" s="132">
        <v>8</v>
      </c>
      <c r="T39" s="133">
        <v>1</v>
      </c>
    </row>
    <row r="40" spans="2:20" ht="15.75">
      <c r="B40" s="135">
        <v>9</v>
      </c>
      <c r="C40" s="44" t="s">
        <v>49</v>
      </c>
      <c r="D40" s="21">
        <v>296</v>
      </c>
      <c r="E40" s="22" t="s">
        <v>18</v>
      </c>
      <c r="F40" s="59">
        <v>0</v>
      </c>
      <c r="G40" s="64">
        <f t="shared" si="9"/>
        <v>0</v>
      </c>
      <c r="H40" s="59">
        <v>28</v>
      </c>
      <c r="I40" s="58">
        <f t="shared" si="10"/>
        <v>50.9</v>
      </c>
      <c r="J40" s="59">
        <v>43</v>
      </c>
      <c r="K40" s="58">
        <f t="shared" si="12"/>
        <v>95.55</v>
      </c>
      <c r="L40" s="59">
        <v>52</v>
      </c>
      <c r="M40" s="58">
        <f t="shared" si="13"/>
        <v>72.22</v>
      </c>
      <c r="N40" s="59">
        <v>50</v>
      </c>
      <c r="O40" s="58">
        <f t="shared" si="14"/>
        <v>73.52</v>
      </c>
      <c r="P40" s="18"/>
      <c r="Q40" s="20"/>
      <c r="R40" s="69">
        <f t="shared" si="11"/>
        <v>292.19</v>
      </c>
      <c r="S40" s="132">
        <v>6</v>
      </c>
      <c r="T40" s="133">
        <v>0</v>
      </c>
    </row>
    <row r="41" spans="2:20" ht="15.75">
      <c r="B41" s="135">
        <v>10</v>
      </c>
      <c r="C41" s="45" t="s">
        <v>28</v>
      </c>
      <c r="D41" s="23">
        <v>294</v>
      </c>
      <c r="E41" s="24" t="s">
        <v>18</v>
      </c>
      <c r="F41" s="60">
        <v>0</v>
      </c>
      <c r="G41" s="64">
        <f t="shared" si="9"/>
        <v>0</v>
      </c>
      <c r="H41" s="60">
        <v>30</v>
      </c>
      <c r="I41" s="58">
        <f t="shared" si="10"/>
        <v>54.54</v>
      </c>
      <c r="J41" s="60">
        <v>42</v>
      </c>
      <c r="K41" s="58">
        <f t="shared" si="12"/>
        <v>93.33</v>
      </c>
      <c r="L41" s="60">
        <v>39</v>
      </c>
      <c r="M41" s="58">
        <f t="shared" si="13"/>
        <v>54.16</v>
      </c>
      <c r="N41" s="60">
        <v>36</v>
      </c>
      <c r="O41" s="58">
        <f t="shared" si="14"/>
        <v>52.94</v>
      </c>
      <c r="P41" s="14"/>
      <c r="Q41" s="16"/>
      <c r="R41" s="69">
        <f t="shared" si="11"/>
        <v>254.97</v>
      </c>
      <c r="S41" s="132">
        <v>5</v>
      </c>
      <c r="T41" s="133">
        <v>0</v>
      </c>
    </row>
    <row r="42" spans="2:20" ht="15.75">
      <c r="B42" s="135">
        <v>11</v>
      </c>
      <c r="C42" s="46" t="s">
        <v>29</v>
      </c>
      <c r="D42" s="23">
        <v>299</v>
      </c>
      <c r="E42" s="24" t="s">
        <v>30</v>
      </c>
      <c r="F42" s="60">
        <v>21</v>
      </c>
      <c r="G42" s="64">
        <f t="shared" si="9"/>
        <v>30</v>
      </c>
      <c r="H42" s="60">
        <v>3</v>
      </c>
      <c r="I42" s="58">
        <f t="shared" si="10"/>
        <v>5.45</v>
      </c>
      <c r="J42" s="60">
        <v>42</v>
      </c>
      <c r="K42" s="58">
        <f t="shared" si="12"/>
        <v>93.33</v>
      </c>
      <c r="L42" s="60">
        <v>42</v>
      </c>
      <c r="M42" s="58">
        <f t="shared" si="13"/>
        <v>58.33</v>
      </c>
      <c r="N42" s="60">
        <v>21</v>
      </c>
      <c r="O42" s="58">
        <f t="shared" si="14"/>
        <v>30.88</v>
      </c>
      <c r="P42" s="14"/>
      <c r="Q42" s="16"/>
      <c r="R42" s="69">
        <f t="shared" si="11"/>
        <v>217.99</v>
      </c>
      <c r="S42" s="132">
        <v>4</v>
      </c>
      <c r="T42" s="133">
        <v>0</v>
      </c>
    </row>
    <row r="43" spans="2:20" ht="15.75">
      <c r="B43" s="135">
        <v>12</v>
      </c>
      <c r="C43" s="44" t="s">
        <v>33</v>
      </c>
      <c r="D43" s="21">
        <v>295</v>
      </c>
      <c r="E43" s="24" t="s">
        <v>18</v>
      </c>
      <c r="F43" s="59">
        <v>0</v>
      </c>
      <c r="G43" s="64">
        <f t="shared" si="9"/>
        <v>0</v>
      </c>
      <c r="H43" s="59">
        <v>36</v>
      </c>
      <c r="I43" s="58">
        <f t="shared" si="10"/>
        <v>65.45</v>
      </c>
      <c r="J43" s="59">
        <v>34</v>
      </c>
      <c r="K43" s="58">
        <f t="shared" si="12"/>
        <v>75.55</v>
      </c>
      <c r="L43" s="59">
        <v>0</v>
      </c>
      <c r="M43" s="58">
        <f t="shared" si="13"/>
        <v>0</v>
      </c>
      <c r="N43" s="59">
        <v>44</v>
      </c>
      <c r="O43" s="58">
        <f t="shared" si="14"/>
        <v>64.7</v>
      </c>
      <c r="P43" s="18"/>
      <c r="Q43" s="20"/>
      <c r="R43" s="69">
        <f t="shared" si="11"/>
        <v>205.7</v>
      </c>
      <c r="S43" s="132">
        <v>3</v>
      </c>
      <c r="T43" s="133">
        <v>0</v>
      </c>
    </row>
    <row r="44" spans="2:20" ht="16.5" thickBot="1">
      <c r="B44" s="136">
        <v>13</v>
      </c>
      <c r="C44" s="51" t="s">
        <v>24</v>
      </c>
      <c r="D44" s="25">
        <v>145</v>
      </c>
      <c r="E44" s="33" t="s">
        <v>18</v>
      </c>
      <c r="F44" s="76">
        <v>58</v>
      </c>
      <c r="G44" s="65">
        <f t="shared" si="9"/>
        <v>82.85</v>
      </c>
      <c r="H44" s="76">
        <v>5</v>
      </c>
      <c r="I44" s="66">
        <f t="shared" si="10"/>
        <v>9.09</v>
      </c>
      <c r="J44" s="76">
        <v>4</v>
      </c>
      <c r="K44" s="66">
        <f t="shared" si="12"/>
        <v>8.8800000000000008</v>
      </c>
      <c r="L44" s="76">
        <v>30</v>
      </c>
      <c r="M44" s="66">
        <f t="shared" si="13"/>
        <v>41.66</v>
      </c>
      <c r="N44" s="76">
        <v>31</v>
      </c>
      <c r="O44" s="66">
        <f t="shared" si="14"/>
        <v>45.58</v>
      </c>
      <c r="P44" s="72"/>
      <c r="Q44" s="77"/>
      <c r="R44" s="70">
        <f t="shared" si="11"/>
        <v>188.06</v>
      </c>
      <c r="S44" s="137">
        <v>2</v>
      </c>
      <c r="T44" s="138">
        <v>0</v>
      </c>
    </row>
    <row r="47" spans="2:20">
      <c r="C47" s="225" t="s">
        <v>77</v>
      </c>
    </row>
  </sheetData>
  <mergeCells count="36">
    <mergeCell ref="B5:B8"/>
    <mergeCell ref="C5:C8"/>
    <mergeCell ref="D5:D8"/>
    <mergeCell ref="E5:E8"/>
    <mergeCell ref="F5:Q5"/>
    <mergeCell ref="L7:M7"/>
    <mergeCell ref="N7:O7"/>
    <mergeCell ref="S5:S8"/>
    <mergeCell ref="T5:T8"/>
    <mergeCell ref="F6:G6"/>
    <mergeCell ref="H6:I6"/>
    <mergeCell ref="J6:K6"/>
    <mergeCell ref="L6:M6"/>
    <mergeCell ref="N6:O6"/>
    <mergeCell ref="F7:G7"/>
    <mergeCell ref="H7:I7"/>
    <mergeCell ref="J7:K7"/>
    <mergeCell ref="R5:R8"/>
    <mergeCell ref="B28:B31"/>
    <mergeCell ref="C28:C31"/>
    <mergeCell ref="D28:D31"/>
    <mergeCell ref="E28:E31"/>
    <mergeCell ref="F28:Q28"/>
    <mergeCell ref="L30:M30"/>
    <mergeCell ref="N30:O30"/>
    <mergeCell ref="S28:S31"/>
    <mergeCell ref="T28:T31"/>
    <mergeCell ref="F29:G29"/>
    <mergeCell ref="H29:I29"/>
    <mergeCell ref="J29:K29"/>
    <mergeCell ref="L29:M29"/>
    <mergeCell ref="N29:O29"/>
    <mergeCell ref="F30:G30"/>
    <mergeCell ref="H30:I30"/>
    <mergeCell ref="J30:K30"/>
    <mergeCell ref="R28:R31"/>
  </mergeCells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58"/>
  <sheetViews>
    <sheetView workbookViewId="0">
      <selection activeCell="C54" sqref="C54"/>
    </sheetView>
  </sheetViews>
  <sheetFormatPr defaultRowHeight="15"/>
  <cols>
    <col min="2" max="2" width="4.28515625" bestFit="1" customWidth="1"/>
    <col min="3" max="3" width="34.85546875" bestFit="1" customWidth="1"/>
    <col min="4" max="4" width="9.140625" customWidth="1"/>
    <col min="5" max="5" width="20" bestFit="1" customWidth="1"/>
    <col min="6" max="6" width="8.7109375" customWidth="1"/>
    <col min="7" max="7" width="20.42578125" bestFit="1" customWidth="1"/>
    <col min="8" max="8" width="8.85546875" customWidth="1"/>
    <col min="9" max="9" width="19.42578125" bestFit="1" customWidth="1"/>
    <col min="10" max="10" width="8.140625" customWidth="1"/>
  </cols>
  <sheetData>
    <row r="2" spans="2:10" ht="26.25">
      <c r="D2" s="120" t="s">
        <v>51</v>
      </c>
      <c r="E2" s="120"/>
    </row>
    <row r="3" spans="2:10" ht="26.25">
      <c r="D3" s="120" t="s">
        <v>52</v>
      </c>
      <c r="E3" s="120"/>
    </row>
    <row r="4" spans="2:10" ht="15.75" thickBot="1">
      <c r="C4" s="225" t="s">
        <v>68</v>
      </c>
    </row>
    <row r="5" spans="2:10" ht="15.75" thickBot="1">
      <c r="B5" s="212" t="s">
        <v>59</v>
      </c>
      <c r="C5" s="212" t="s">
        <v>4</v>
      </c>
      <c r="D5" s="217" t="s">
        <v>6</v>
      </c>
      <c r="E5" s="218" t="s">
        <v>60</v>
      </c>
      <c r="F5" s="219"/>
      <c r="G5" s="220" t="s">
        <v>61</v>
      </c>
      <c r="H5" s="219"/>
      <c r="I5" s="220" t="s">
        <v>62</v>
      </c>
      <c r="J5" s="219"/>
    </row>
    <row r="6" spans="2:10" ht="15.75">
      <c r="B6" s="213">
        <v>1</v>
      </c>
      <c r="C6" s="205" t="s">
        <v>63</v>
      </c>
      <c r="D6" s="221">
        <f>F6+H6+J6</f>
        <v>944</v>
      </c>
      <c r="E6" s="206" t="s">
        <v>35</v>
      </c>
      <c r="F6" s="230">
        <v>406.14</v>
      </c>
      <c r="G6" s="206" t="s">
        <v>43</v>
      </c>
      <c r="H6" s="226">
        <v>266.91000000000003</v>
      </c>
      <c r="I6" s="210" t="s">
        <v>42</v>
      </c>
      <c r="J6" s="226">
        <v>270.95</v>
      </c>
    </row>
    <row r="7" spans="2:10" ht="15.75">
      <c r="B7" s="214">
        <v>2</v>
      </c>
      <c r="C7" s="202" t="s">
        <v>64</v>
      </c>
      <c r="D7" s="222">
        <f t="shared" ref="D7:D10" si="0">F7+H7+J7</f>
        <v>920.18000000000006</v>
      </c>
      <c r="E7" s="207" t="s">
        <v>37</v>
      </c>
      <c r="F7" s="200">
        <v>348.6</v>
      </c>
      <c r="G7" s="207" t="s">
        <v>34</v>
      </c>
      <c r="H7" s="227">
        <v>335.34</v>
      </c>
      <c r="I7" s="198" t="s">
        <v>46</v>
      </c>
      <c r="J7" s="227">
        <v>236.24</v>
      </c>
    </row>
    <row r="8" spans="2:10" ht="15.75">
      <c r="B8" s="214">
        <v>3</v>
      </c>
      <c r="C8" s="202" t="s">
        <v>65</v>
      </c>
      <c r="D8" s="222">
        <f t="shared" si="0"/>
        <v>836.63999999999987</v>
      </c>
      <c r="E8" s="207" t="s">
        <v>38</v>
      </c>
      <c r="F8" s="200">
        <v>318.77999999999997</v>
      </c>
      <c r="G8" s="207" t="s">
        <v>39</v>
      </c>
      <c r="H8" s="227">
        <v>306.06</v>
      </c>
      <c r="I8" s="198" t="s">
        <v>47</v>
      </c>
      <c r="J8" s="227">
        <v>211.8</v>
      </c>
    </row>
    <row r="9" spans="2:10" ht="15.75">
      <c r="B9" s="215">
        <v>4</v>
      </c>
      <c r="C9" s="203" t="s">
        <v>66</v>
      </c>
      <c r="D9" s="223">
        <f t="shared" si="0"/>
        <v>831.02</v>
      </c>
      <c r="E9" s="208" t="s">
        <v>40</v>
      </c>
      <c r="F9" s="201">
        <v>298.27</v>
      </c>
      <c r="G9" s="208" t="s">
        <v>41</v>
      </c>
      <c r="H9" s="228">
        <v>276.3</v>
      </c>
      <c r="I9" s="199" t="s">
        <v>44</v>
      </c>
      <c r="J9" s="228">
        <v>256.45</v>
      </c>
    </row>
    <row r="10" spans="2:10" ht="16.5" thickBot="1">
      <c r="B10" s="216">
        <v>5</v>
      </c>
      <c r="C10" s="204" t="s">
        <v>67</v>
      </c>
      <c r="D10" s="224">
        <f t="shared" si="0"/>
        <v>432.96000000000004</v>
      </c>
      <c r="E10" s="209" t="s">
        <v>45</v>
      </c>
      <c r="F10" s="231">
        <v>239.58</v>
      </c>
      <c r="G10" s="209" t="s">
        <v>48</v>
      </c>
      <c r="H10" s="229">
        <v>193.38</v>
      </c>
      <c r="I10" s="211"/>
      <c r="J10" s="229"/>
    </row>
    <row r="13" spans="2:10" ht="15.75" thickBot="1">
      <c r="C13" s="225" t="s">
        <v>74</v>
      </c>
    </row>
    <row r="14" spans="2:10" ht="15.75" thickBot="1">
      <c r="B14" s="232" t="s">
        <v>59</v>
      </c>
      <c r="C14" s="232" t="s">
        <v>4</v>
      </c>
      <c r="D14" s="233" t="s">
        <v>6</v>
      </c>
      <c r="E14" s="234" t="s">
        <v>60</v>
      </c>
      <c r="F14" s="235"/>
      <c r="G14" s="236" t="s">
        <v>61</v>
      </c>
      <c r="H14" s="235"/>
      <c r="I14" s="236" t="s">
        <v>62</v>
      </c>
      <c r="J14" s="235"/>
    </row>
    <row r="15" spans="2:10" ht="15.75">
      <c r="B15" s="237">
        <v>1</v>
      </c>
      <c r="C15" s="241" t="s">
        <v>69</v>
      </c>
      <c r="D15" s="242">
        <f>F15+H15+J15</f>
        <v>764.72</v>
      </c>
      <c r="E15" s="206" t="s">
        <v>17</v>
      </c>
      <c r="F15" s="226">
        <v>280.89999999999998</v>
      </c>
      <c r="G15" s="210" t="s">
        <v>27</v>
      </c>
      <c r="H15" s="230">
        <v>273.48</v>
      </c>
      <c r="I15" s="206" t="s">
        <v>24</v>
      </c>
      <c r="J15" s="226">
        <v>210.34</v>
      </c>
    </row>
    <row r="16" spans="2:10" ht="15.75">
      <c r="B16" s="238">
        <v>2</v>
      </c>
      <c r="C16" s="202" t="s">
        <v>70</v>
      </c>
      <c r="D16" s="243">
        <f t="shared" ref="D16:D20" si="1">F16+H16+J16</f>
        <v>676.34999999999991</v>
      </c>
      <c r="E16" s="207" t="s">
        <v>71</v>
      </c>
      <c r="F16" s="227">
        <v>385.84</v>
      </c>
      <c r="G16" s="198" t="s">
        <v>72</v>
      </c>
      <c r="H16" s="200">
        <v>290.51</v>
      </c>
      <c r="I16" s="207"/>
      <c r="J16" s="227"/>
    </row>
    <row r="17" spans="2:10" ht="15.75">
      <c r="B17" s="238">
        <v>3</v>
      </c>
      <c r="C17" s="202" t="s">
        <v>75</v>
      </c>
      <c r="D17" s="243">
        <f t="shared" si="1"/>
        <v>625.46</v>
      </c>
      <c r="E17" s="207" t="s">
        <v>19</v>
      </c>
      <c r="F17" s="227">
        <v>370.31</v>
      </c>
      <c r="G17" s="198" t="s">
        <v>23</v>
      </c>
      <c r="H17" s="200">
        <v>255.15</v>
      </c>
      <c r="I17" s="207"/>
      <c r="J17" s="227"/>
    </row>
    <row r="18" spans="2:10" ht="15.75">
      <c r="B18" s="239">
        <v>4</v>
      </c>
      <c r="C18" s="203" t="s">
        <v>73</v>
      </c>
      <c r="D18" s="244">
        <f t="shared" si="1"/>
        <v>438.95000000000005</v>
      </c>
      <c r="E18" s="208" t="s">
        <v>28</v>
      </c>
      <c r="F18" s="228">
        <v>203.43</v>
      </c>
      <c r="G18" s="199" t="s">
        <v>49</v>
      </c>
      <c r="H18" s="201">
        <v>113.91</v>
      </c>
      <c r="I18" s="208" t="s">
        <v>33</v>
      </c>
      <c r="J18" s="228">
        <v>121.61</v>
      </c>
    </row>
    <row r="19" spans="2:10" ht="15.75">
      <c r="B19" s="239">
        <v>5</v>
      </c>
      <c r="C19" s="203" t="s">
        <v>32</v>
      </c>
      <c r="D19" s="244">
        <f t="shared" si="1"/>
        <v>235.23</v>
      </c>
      <c r="E19" s="208" t="s">
        <v>31</v>
      </c>
      <c r="F19" s="228">
        <v>235.23</v>
      </c>
      <c r="G19" s="199"/>
      <c r="H19" s="201"/>
      <c r="I19" s="208"/>
      <c r="J19" s="228"/>
    </row>
    <row r="20" spans="2:10" ht="16.5" thickBot="1">
      <c r="B20" s="240">
        <v>5</v>
      </c>
      <c r="C20" s="204" t="s">
        <v>30</v>
      </c>
      <c r="D20" s="245">
        <f t="shared" si="1"/>
        <v>118.47</v>
      </c>
      <c r="E20" s="209" t="s">
        <v>29</v>
      </c>
      <c r="F20" s="229">
        <v>118.47</v>
      </c>
      <c r="G20" s="211"/>
      <c r="H20" s="231"/>
      <c r="I20" s="209"/>
      <c r="J20" s="229"/>
    </row>
    <row r="23" spans="2:10" ht="26.25">
      <c r="D23" s="120" t="s">
        <v>76</v>
      </c>
      <c r="E23" s="120"/>
    </row>
    <row r="24" spans="2:10" ht="26.25">
      <c r="D24" s="120" t="s">
        <v>58</v>
      </c>
      <c r="E24" s="120"/>
    </row>
    <row r="28" spans="2:10" ht="15.75" thickBot="1">
      <c r="C28" s="225" t="s">
        <v>68</v>
      </c>
    </row>
    <row r="29" spans="2:10" ht="15.75" thickBot="1">
      <c r="B29" s="212" t="s">
        <v>59</v>
      </c>
      <c r="C29" s="212" t="s">
        <v>4</v>
      </c>
      <c r="D29" s="217" t="s">
        <v>6</v>
      </c>
      <c r="E29" s="234" t="s">
        <v>60</v>
      </c>
      <c r="F29" s="235"/>
      <c r="G29" s="236" t="s">
        <v>61</v>
      </c>
      <c r="H29" s="235"/>
      <c r="I29" s="236" t="s">
        <v>62</v>
      </c>
      <c r="J29" s="235"/>
    </row>
    <row r="30" spans="2:10" ht="15.75">
      <c r="B30" s="213">
        <v>1</v>
      </c>
      <c r="C30" s="202" t="s">
        <v>64</v>
      </c>
      <c r="D30" s="249">
        <f>F30+H30+J30</f>
        <v>928.91000000000008</v>
      </c>
      <c r="E30" s="206" t="s">
        <v>37</v>
      </c>
      <c r="F30" s="230">
        <v>253.15</v>
      </c>
      <c r="G30" s="206" t="s">
        <v>34</v>
      </c>
      <c r="H30" s="230">
        <v>347.07</v>
      </c>
      <c r="I30" s="206" t="s">
        <v>46</v>
      </c>
      <c r="J30" s="226">
        <v>328.69</v>
      </c>
    </row>
    <row r="31" spans="2:10" ht="15.75">
      <c r="B31" s="214">
        <v>2</v>
      </c>
      <c r="C31" s="202" t="s">
        <v>67</v>
      </c>
      <c r="D31" s="249">
        <f>F31+H31+J31</f>
        <v>861.28</v>
      </c>
      <c r="E31" s="207" t="s">
        <v>45</v>
      </c>
      <c r="F31" s="200">
        <v>328.57</v>
      </c>
      <c r="G31" s="207" t="s">
        <v>48</v>
      </c>
      <c r="H31" s="200">
        <v>302.19</v>
      </c>
      <c r="I31" s="207" t="s">
        <v>54</v>
      </c>
      <c r="J31" s="227">
        <v>230.52</v>
      </c>
    </row>
    <row r="32" spans="2:10" ht="15.75">
      <c r="B32" s="214">
        <v>3</v>
      </c>
      <c r="C32" s="202" t="s">
        <v>65</v>
      </c>
      <c r="D32" s="249">
        <f>F32+H32+J32</f>
        <v>803.26</v>
      </c>
      <c r="E32" s="207" t="s">
        <v>38</v>
      </c>
      <c r="F32" s="200">
        <v>332.25</v>
      </c>
      <c r="G32" s="207" t="s">
        <v>39</v>
      </c>
      <c r="H32" s="200">
        <v>234.34</v>
      </c>
      <c r="I32" s="207" t="s">
        <v>47</v>
      </c>
      <c r="J32" s="227">
        <v>236.67</v>
      </c>
    </row>
    <row r="33" spans="2:10" ht="15.75">
      <c r="B33" s="215">
        <v>4</v>
      </c>
      <c r="C33" s="256" t="s">
        <v>63</v>
      </c>
      <c r="D33" s="257">
        <f>F33+H33+J33</f>
        <v>765.25</v>
      </c>
      <c r="E33" s="208" t="s">
        <v>35</v>
      </c>
      <c r="F33" s="201">
        <v>341.89</v>
      </c>
      <c r="G33" s="208" t="s">
        <v>43</v>
      </c>
      <c r="H33" s="201">
        <v>242.41</v>
      </c>
      <c r="I33" s="208" t="s">
        <v>42</v>
      </c>
      <c r="J33" s="228">
        <v>180.95</v>
      </c>
    </row>
    <row r="34" spans="2:10" ht="16.5" thickBot="1">
      <c r="B34" s="216">
        <v>5</v>
      </c>
      <c r="C34" s="204" t="s">
        <v>66</v>
      </c>
      <c r="D34" s="251">
        <f>F34+H34+J34</f>
        <v>734.68000000000006</v>
      </c>
      <c r="E34" s="209" t="s">
        <v>40</v>
      </c>
      <c r="F34" s="231">
        <v>264.39</v>
      </c>
      <c r="G34" s="209" t="s">
        <v>41</v>
      </c>
      <c r="H34" s="231">
        <v>209.84</v>
      </c>
      <c r="I34" s="209" t="s">
        <v>44</v>
      </c>
      <c r="J34" s="229">
        <v>260.45</v>
      </c>
    </row>
    <row r="37" spans="2:10" ht="15.75" thickBot="1">
      <c r="C37" s="225" t="s">
        <v>74</v>
      </c>
    </row>
    <row r="38" spans="2:10" ht="15.75" thickBot="1">
      <c r="B38" s="232" t="s">
        <v>59</v>
      </c>
      <c r="C38" s="232" t="s">
        <v>4</v>
      </c>
      <c r="D38" s="233" t="s">
        <v>6</v>
      </c>
      <c r="E38" s="234" t="s">
        <v>60</v>
      </c>
      <c r="F38" s="235"/>
      <c r="G38" s="236" t="s">
        <v>61</v>
      </c>
      <c r="H38" s="235"/>
      <c r="I38" s="236" t="s">
        <v>62</v>
      </c>
      <c r="J38" s="235"/>
    </row>
    <row r="39" spans="2:10" ht="15.75">
      <c r="B39" s="237">
        <v>1</v>
      </c>
      <c r="C39" s="202" t="s">
        <v>75</v>
      </c>
      <c r="D39" s="243">
        <f t="shared" ref="D39" si="2">F39+H39+J39</f>
        <v>1126.1500000000001</v>
      </c>
      <c r="E39" s="206" t="s">
        <v>19</v>
      </c>
      <c r="F39" s="230">
        <v>403.37</v>
      </c>
      <c r="G39" s="206" t="s">
        <v>23</v>
      </c>
      <c r="H39" s="230">
        <v>384.5</v>
      </c>
      <c r="I39" s="206" t="s">
        <v>26</v>
      </c>
      <c r="J39" s="226">
        <v>338.28</v>
      </c>
    </row>
    <row r="40" spans="2:10" ht="15.75">
      <c r="B40" s="238">
        <v>2</v>
      </c>
      <c r="C40" s="246" t="s">
        <v>69</v>
      </c>
      <c r="D40" s="249">
        <f>F40+H40+J40</f>
        <v>979.29</v>
      </c>
      <c r="E40" s="207" t="s">
        <v>17</v>
      </c>
      <c r="F40" s="200">
        <v>452.04</v>
      </c>
      <c r="G40" s="207" t="s">
        <v>27</v>
      </c>
      <c r="H40" s="200">
        <v>339.19</v>
      </c>
      <c r="I40" s="207" t="s">
        <v>24</v>
      </c>
      <c r="J40" s="227">
        <v>188.06</v>
      </c>
    </row>
    <row r="41" spans="2:10" ht="15.75">
      <c r="B41" s="238">
        <v>3</v>
      </c>
      <c r="C41" s="246" t="s">
        <v>70</v>
      </c>
      <c r="D41" s="249">
        <f>F41+H41+J41</f>
        <v>811.76</v>
      </c>
      <c r="E41" s="207" t="s">
        <v>71</v>
      </c>
      <c r="F41" s="200">
        <v>398.47</v>
      </c>
      <c r="G41" s="207" t="s">
        <v>72</v>
      </c>
      <c r="H41" s="200">
        <v>413.29</v>
      </c>
      <c r="I41" s="207"/>
      <c r="J41" s="227"/>
    </row>
    <row r="42" spans="2:10" ht="15.75">
      <c r="B42" s="239">
        <v>4</v>
      </c>
      <c r="C42" s="247" t="s">
        <v>73</v>
      </c>
      <c r="D42" s="250">
        <f>F42+H42+J42</f>
        <v>752.8599999999999</v>
      </c>
      <c r="E42" s="208" t="s">
        <v>28</v>
      </c>
      <c r="F42" s="201">
        <v>254.97</v>
      </c>
      <c r="G42" s="208" t="s">
        <v>49</v>
      </c>
      <c r="H42" s="201">
        <v>292.19</v>
      </c>
      <c r="I42" s="208" t="s">
        <v>33</v>
      </c>
      <c r="J42" s="228">
        <v>205.7</v>
      </c>
    </row>
    <row r="43" spans="2:10" ht="15.75">
      <c r="B43" s="239">
        <v>5</v>
      </c>
      <c r="C43" s="247" t="s">
        <v>32</v>
      </c>
      <c r="D43" s="250">
        <f>F43+H43+J43</f>
        <v>356.19</v>
      </c>
      <c r="E43" s="208" t="s">
        <v>31</v>
      </c>
      <c r="F43" s="201">
        <v>356.19</v>
      </c>
      <c r="G43" s="208"/>
      <c r="H43" s="201"/>
      <c r="I43" s="208"/>
      <c r="J43" s="228"/>
    </row>
    <row r="44" spans="2:10" ht="16.5" thickBot="1">
      <c r="B44" s="240">
        <v>5</v>
      </c>
      <c r="C44" s="248" t="s">
        <v>30</v>
      </c>
      <c r="D44" s="251">
        <f>F44+H44+J44</f>
        <v>217.99</v>
      </c>
      <c r="E44" s="209" t="s">
        <v>29</v>
      </c>
      <c r="F44" s="231">
        <v>217.99</v>
      </c>
      <c r="G44" s="209"/>
      <c r="H44" s="231"/>
      <c r="I44" s="209"/>
      <c r="J44" s="229"/>
    </row>
    <row r="47" spans="2:10">
      <c r="C47" s="225" t="s">
        <v>77</v>
      </c>
    </row>
    <row r="159" spans="2:9" ht="15.75" thickBot="1"/>
    <row r="160" spans="2:9" ht="15.75">
      <c r="B160" s="205" t="s">
        <v>63</v>
      </c>
      <c r="C160" s="221">
        <f>E160+G160+I160</f>
        <v>765.25</v>
      </c>
      <c r="D160" s="206" t="s">
        <v>35</v>
      </c>
      <c r="E160" s="230">
        <v>341.89</v>
      </c>
      <c r="F160" s="206" t="s">
        <v>43</v>
      </c>
      <c r="G160" s="226">
        <v>242.41</v>
      </c>
      <c r="H160" s="210" t="s">
        <v>42</v>
      </c>
      <c r="I160" s="226">
        <v>180.95</v>
      </c>
    </row>
    <row r="258" spans="2:10" ht="15.75">
      <c r="B258" s="252"/>
      <c r="C258" s="253"/>
      <c r="D258" s="254"/>
      <c r="E258" s="253"/>
      <c r="F258" s="255"/>
      <c r="G258" s="253"/>
      <c r="H258" s="255"/>
      <c r="I258" s="253"/>
      <c r="J258" s="255"/>
    </row>
  </sheetData>
  <sortState ref="B29:J34">
    <sortCondition descending="1" ref="D30"/>
  </sortState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F1E Et. I</vt:lpstr>
      <vt:lpstr>F1E Et. a II-a</vt:lpstr>
      <vt:lpstr>Echipe Et I &amp;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2017-05-29T06:06:51Z</dcterms:created>
  <dcterms:modified xsi:type="dcterms:W3CDTF">2017-05-31T18:25:59Z</dcterms:modified>
</cp:coreProperties>
</file>