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355" windowHeight="4935" activeTab="3"/>
  </bookViews>
  <sheets>
    <sheet name="participants" sheetId="1" r:id="rId1"/>
    <sheet name="team seniors" sheetId="2" r:id="rId2"/>
    <sheet name="Team juniors" sheetId="3" r:id="rId3"/>
    <sheet name="Individuual results" sheetId="4" r:id="rId4"/>
  </sheets>
  <definedNames/>
  <calcPr fullCalcOnLoad="1"/>
</workbook>
</file>

<file path=xl/sharedStrings.xml><?xml version="1.0" encoding="utf-8"?>
<sst xmlns="http://schemas.openxmlformats.org/spreadsheetml/2006/main" count="662" uniqueCount="200">
  <si>
    <t>R1</t>
  </si>
  <si>
    <t>R2</t>
  </si>
  <si>
    <t>R3</t>
  </si>
  <si>
    <t>R4</t>
  </si>
  <si>
    <t>R5</t>
  </si>
  <si>
    <t>Total</t>
  </si>
  <si>
    <t>s</t>
  </si>
  <si>
    <t>%</t>
  </si>
  <si>
    <t>Place</t>
  </si>
  <si>
    <t>Name</t>
  </si>
  <si>
    <t>Country</t>
  </si>
  <si>
    <t>Licence</t>
  </si>
  <si>
    <t>Off1</t>
  </si>
  <si>
    <t>Off2</t>
  </si>
  <si>
    <t xml:space="preserve">Fly </t>
  </si>
  <si>
    <t>Turda Cup for Free Flight Aircraft class F1E - Juniors</t>
  </si>
  <si>
    <t>Flying time, seconds</t>
  </si>
  <si>
    <t xml:space="preserve">Turda Cup World Cup class F1E </t>
  </si>
  <si>
    <t>Jaromir OREL</t>
  </si>
  <si>
    <t>Vojtech ZIMA</t>
  </si>
  <si>
    <t>Pierre CHAUSSEBOURG</t>
  </si>
  <si>
    <t>Andre TRACHEZ</t>
  </si>
  <si>
    <t>Alain ROUX</t>
  </si>
  <si>
    <t>Jean-Luc DRAPEAU</t>
  </si>
  <si>
    <t>Antonin RICOU (J)</t>
  </si>
  <si>
    <t>Clarisse TRACHEZ (J)</t>
  </si>
  <si>
    <t>FRA 379</t>
  </si>
  <si>
    <t>Sabine TRACHEZ</t>
  </si>
  <si>
    <t>FRA 151</t>
  </si>
  <si>
    <t>Marius JOERGES (J)</t>
  </si>
  <si>
    <t>GER-4071</t>
  </si>
  <si>
    <t>Christian NEUMANN (J)</t>
  </si>
  <si>
    <t>GER-4077</t>
  </si>
  <si>
    <t>Werner ACKERMAN</t>
  </si>
  <si>
    <t>Uwe SONDHAUSS</t>
  </si>
  <si>
    <t>GER-3711</t>
  </si>
  <si>
    <t>Peter KUTTLER</t>
  </si>
  <si>
    <t>Werner MICHEL</t>
  </si>
  <si>
    <t>GER-3809</t>
  </si>
  <si>
    <t>Michael SONDHAUSS</t>
  </si>
  <si>
    <t>GER-2934</t>
  </si>
  <si>
    <t>Sandor LITOMICZKY</t>
  </si>
  <si>
    <t>Geza KISS</t>
  </si>
  <si>
    <t>Maurizio TOMAZZONI</t>
  </si>
  <si>
    <t>ITA 10699</t>
  </si>
  <si>
    <t>Mara STRAFFELINI</t>
  </si>
  <si>
    <t>ITA 15770</t>
  </si>
  <si>
    <t>Antonio BORCHIA</t>
  </si>
  <si>
    <t>ITA 4945</t>
  </si>
  <si>
    <t>Remigio LUCCHINI</t>
  </si>
  <si>
    <t>ITA 15334</t>
  </si>
  <si>
    <t>ITA 15934</t>
  </si>
  <si>
    <t>Stanislaw KUBIT</t>
  </si>
  <si>
    <t xml:space="preserve">Individual </t>
  </si>
  <si>
    <t>Fanni KONDA (J)</t>
  </si>
  <si>
    <t>Andre Trachez</t>
  </si>
  <si>
    <t>FRA- Zouzou</t>
  </si>
  <si>
    <t>Sabine Trachez</t>
  </si>
  <si>
    <t>FRA_ZIZI</t>
  </si>
  <si>
    <t>FRA -Les Charlots</t>
  </si>
  <si>
    <t>Pierre Chaussebourg</t>
  </si>
  <si>
    <t>Werner Ackermann</t>
  </si>
  <si>
    <t>Italy</t>
  </si>
  <si>
    <t>Great Britain</t>
  </si>
  <si>
    <t>Ian KAYNES</t>
  </si>
  <si>
    <t>Romania</t>
  </si>
  <si>
    <t>Team</t>
  </si>
  <si>
    <t>Member1</t>
  </si>
  <si>
    <t>Points</t>
  </si>
  <si>
    <t>Member2</t>
  </si>
  <si>
    <t>CSU Pitesti 1</t>
  </si>
  <si>
    <t>Draghici Florian</t>
  </si>
  <si>
    <t>Popescu Marian</t>
  </si>
  <si>
    <t>Popa Aurel</t>
  </si>
  <si>
    <t>OK Model</t>
  </si>
  <si>
    <t>Jaromir Orel</t>
  </si>
  <si>
    <t>Vorjtech Zima</t>
  </si>
  <si>
    <t>SCM Pitesti</t>
  </si>
  <si>
    <t>Pop Eugen</t>
  </si>
  <si>
    <t>Italy 1</t>
  </si>
  <si>
    <t>Tomazzoni Maurizio</t>
  </si>
  <si>
    <t>Straffelini Mara</t>
  </si>
  <si>
    <t>Italy2</t>
  </si>
  <si>
    <t>Sondhauss Uwe</t>
  </si>
  <si>
    <t>Sondhauss Michael</t>
  </si>
  <si>
    <t>Contest Director,</t>
  </si>
  <si>
    <t>Aurel Popa</t>
  </si>
  <si>
    <t xml:space="preserve">CSU Pitesti </t>
  </si>
  <si>
    <t>Dorobantu Hariton</t>
  </si>
  <si>
    <t>Anca Laurentiu</t>
  </si>
  <si>
    <t>Ionica Teodor</t>
  </si>
  <si>
    <t>Prodanel Mihnea</t>
  </si>
  <si>
    <t>Daniel BILDEA</t>
  </si>
  <si>
    <t>Florian DRAGHICI</t>
  </si>
  <si>
    <t>Marian POPESCU</t>
  </si>
  <si>
    <t>Laurentiu ANCA(J)</t>
  </si>
  <si>
    <t>Hariton DOROBANTU(J)</t>
  </si>
  <si>
    <t>Teodor IONICA(J)</t>
  </si>
  <si>
    <t>Ionut SAVA</t>
  </si>
  <si>
    <t>ROU018</t>
  </si>
  <si>
    <t>Andrei ANCA</t>
  </si>
  <si>
    <t>ROU 122</t>
  </si>
  <si>
    <t>Aurel POPA</t>
  </si>
  <si>
    <t>ROU135</t>
  </si>
  <si>
    <t>Eugen POP</t>
  </si>
  <si>
    <t>ROU111</t>
  </si>
  <si>
    <t>Tudorel DUMITRU</t>
  </si>
  <si>
    <t>ROU411</t>
  </si>
  <si>
    <t>Zorin VALEANU</t>
  </si>
  <si>
    <t>ROU 134</t>
  </si>
  <si>
    <t>Ionel BALABAN</t>
  </si>
  <si>
    <t>ROU1111</t>
  </si>
  <si>
    <t>CZE1015</t>
  </si>
  <si>
    <t>CZE1032</t>
  </si>
  <si>
    <t>FRA 300</t>
  </si>
  <si>
    <t>Hungary</t>
  </si>
  <si>
    <t>Germany</t>
  </si>
  <si>
    <t>Adrian PRODANEL</t>
  </si>
  <si>
    <t>Victor PAIRELI</t>
  </si>
  <si>
    <t>Mihnea PRODANEL (J)</t>
  </si>
  <si>
    <t>ROU173</t>
  </si>
  <si>
    <t>ROU1173</t>
  </si>
  <si>
    <t>Hugo DESLOGES (J)</t>
  </si>
  <si>
    <t>Zorin Valeanu</t>
  </si>
  <si>
    <t>Andrei Anca</t>
  </si>
  <si>
    <t>Pitesti 2</t>
  </si>
  <si>
    <t>Daniel Baldea</t>
  </si>
  <si>
    <t>Adrian Prodanel</t>
  </si>
  <si>
    <t>Victor Paireli</t>
  </si>
  <si>
    <t>Tudorel Dumitru</t>
  </si>
  <si>
    <t>Antonio Borchia</t>
  </si>
  <si>
    <t>Remigio Lucchini</t>
  </si>
  <si>
    <t>Clarisse Trachez (J)</t>
  </si>
  <si>
    <t>Jean Luc Drapeau</t>
  </si>
  <si>
    <t>Laura NATHAN (J)</t>
  </si>
  <si>
    <t>Nathan Laura (J)</t>
  </si>
  <si>
    <t xml:space="preserve">                                                                                   Romania, Turda, 24th of July 2016                 </t>
  </si>
  <si>
    <t>FAI Jury</t>
  </si>
  <si>
    <t>Andras  Ree</t>
  </si>
  <si>
    <t>president</t>
  </si>
  <si>
    <t xml:space="preserve">                           Secretary General,</t>
  </si>
  <si>
    <t>Wilhelm Kamp</t>
  </si>
  <si>
    <t>member</t>
  </si>
  <si>
    <t xml:space="preserve">                            Ioana Dumitru</t>
  </si>
  <si>
    <t>Marius Conu</t>
  </si>
  <si>
    <t xml:space="preserve">Germany </t>
  </si>
  <si>
    <t>Pitesti 1</t>
  </si>
  <si>
    <t>CSU Pitesti2</t>
  </si>
  <si>
    <t>Hugo Desloges L(J)</t>
  </si>
  <si>
    <t>ROU181</t>
  </si>
  <si>
    <t>SUD Deutchland</t>
  </si>
  <si>
    <t>Konrad ZUROWSKI</t>
  </si>
  <si>
    <t>Poland</t>
  </si>
  <si>
    <t>Jacek Zurowski</t>
  </si>
  <si>
    <t>ROU117</t>
  </si>
  <si>
    <t>Viorel CIUCU</t>
  </si>
  <si>
    <t>Czeslaw ZIOBER</t>
  </si>
  <si>
    <t>France</t>
  </si>
  <si>
    <t>CZECH Rep.</t>
  </si>
  <si>
    <t>Florian BULIGA</t>
  </si>
  <si>
    <t>ROU1880</t>
  </si>
  <si>
    <t>Norbert HEISS</t>
  </si>
  <si>
    <t>Austria</t>
  </si>
  <si>
    <t>KOLIBRI II</t>
  </si>
  <si>
    <t>Reinhard MANG</t>
  </si>
  <si>
    <t>Alexandru OPREA</t>
  </si>
  <si>
    <t>ROU142</t>
  </si>
  <si>
    <t>Dan VASILESCU</t>
  </si>
  <si>
    <t>ROU1530</t>
  </si>
  <si>
    <t>Robert MANOLACHE</t>
  </si>
  <si>
    <t>ROU145</t>
  </si>
  <si>
    <t xml:space="preserve">   Romania, Turda, 24th of July 2016                 </t>
  </si>
  <si>
    <t>Individual Juniors</t>
  </si>
  <si>
    <t>Madalin IVAN</t>
  </si>
  <si>
    <t>ROU144</t>
  </si>
  <si>
    <t>Radu VASILESCU</t>
  </si>
  <si>
    <t>ROU1202</t>
  </si>
  <si>
    <t>Fritz MANG</t>
  </si>
  <si>
    <t>Reinhard WOLF</t>
  </si>
  <si>
    <t>KOLIBRI I</t>
  </si>
  <si>
    <t>Frittz MANG</t>
  </si>
  <si>
    <t>Antonin Ricou (J)</t>
  </si>
  <si>
    <t>Elisa VANZO(J)</t>
  </si>
  <si>
    <t>FRA Les Croulants</t>
  </si>
  <si>
    <t>GERMANY</t>
  </si>
  <si>
    <t>Aeroclub Ploiesti 1</t>
  </si>
  <si>
    <t>Aeroclub Ploiesti 2</t>
  </si>
  <si>
    <t>PC Ploiesti 1</t>
  </si>
  <si>
    <t>Radu VASILESCU (J)</t>
  </si>
  <si>
    <t>Robert MANOLACHE (J)</t>
  </si>
  <si>
    <t>Madalin IVAN (J)</t>
  </si>
  <si>
    <t>Dan VASILESCU (J)</t>
  </si>
  <si>
    <t>President</t>
  </si>
  <si>
    <t>Member</t>
  </si>
  <si>
    <t xml:space="preserve">Turda Cup class F1E </t>
  </si>
  <si>
    <t xml:space="preserve">Romania, Turda, 24th of July 2016                 </t>
  </si>
  <si>
    <t xml:space="preserve">             Turda Cup World Cup class F1E </t>
  </si>
  <si>
    <t xml:space="preserve">              Team results - seniors</t>
  </si>
  <si>
    <t>Team results - juniors</t>
  </si>
  <si>
    <t xml:space="preserve">                                     Turda Cup class F1E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</si>
</sst>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9">
    <font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8"/>
      <name val="Arial"/>
      <family val="2"/>
    </font>
    <font>
      <sz val="10"/>
      <name val="Arial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7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7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9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24" borderId="0" xfId="0" applyFill="1" applyAlignment="1" applyProtection="1">
      <alignment/>
      <protection locked="0"/>
    </xf>
    <xf numFmtId="0" fontId="0" fillId="24" borderId="0" xfId="0" applyFill="1" applyAlignment="1" applyProtection="1">
      <alignment horizontal="center" vertical="center"/>
      <protection locked="0"/>
    </xf>
    <xf numFmtId="0" fontId="1" fillId="24" borderId="0" xfId="0" applyFont="1" applyFill="1" applyAlignment="1" applyProtection="1">
      <alignment horizontal="center" vertical="center"/>
      <protection locked="0"/>
    </xf>
    <xf numFmtId="0" fontId="5" fillId="24" borderId="0" xfId="0" applyFont="1" applyFill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/>
      <protection locked="0"/>
    </xf>
    <xf numFmtId="0" fontId="2" fillId="24" borderId="0" xfId="0" applyFont="1" applyFill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5" borderId="11" xfId="0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 applyProtection="1">
      <alignment horizontal="center" vertical="center"/>
      <protection locked="0"/>
    </xf>
    <xf numFmtId="0" fontId="3" fillId="25" borderId="13" xfId="0" applyFont="1" applyFill="1" applyBorder="1" applyAlignment="1" applyProtection="1">
      <alignment horizontal="center" vertical="center"/>
      <protection/>
    </xf>
    <xf numFmtId="0" fontId="3" fillId="25" borderId="14" xfId="0" applyFont="1" applyFill="1" applyBorder="1" applyAlignment="1" applyProtection="1">
      <alignment horizontal="center" vertical="center"/>
      <protection/>
    </xf>
    <xf numFmtId="0" fontId="3" fillId="25" borderId="15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25" borderId="17" xfId="0" applyFont="1" applyFill="1" applyBorder="1" applyAlignment="1" applyProtection="1">
      <alignment horizontal="center" vertical="center"/>
      <protection locked="0"/>
    </xf>
    <xf numFmtId="0" fontId="2" fillId="25" borderId="19" xfId="0" applyFont="1" applyFill="1" applyBorder="1" applyAlignment="1" applyProtection="1">
      <alignment horizontal="center" vertical="center"/>
      <protection locked="0"/>
    </xf>
    <xf numFmtId="0" fontId="3" fillId="25" borderId="20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3" fillId="25" borderId="21" xfId="0" applyFont="1" applyFill="1" applyBorder="1" applyAlignment="1" applyProtection="1">
      <alignment horizontal="center" vertical="center"/>
      <protection/>
    </xf>
    <xf numFmtId="0" fontId="3" fillId="25" borderId="22" xfId="0" applyFont="1" applyFill="1" applyBorder="1" applyAlignment="1" applyProtection="1">
      <alignment horizontal="center" vertical="center"/>
      <protection/>
    </xf>
    <xf numFmtId="2" fontId="3" fillId="24" borderId="0" xfId="0" applyNumberFormat="1" applyFont="1" applyFill="1" applyAlignment="1" applyProtection="1">
      <alignment horizontal="center" vertical="center"/>
      <protection locked="0"/>
    </xf>
    <xf numFmtId="2" fontId="2" fillId="25" borderId="23" xfId="0" applyNumberFormat="1" applyFont="1" applyFill="1" applyBorder="1" applyAlignment="1" applyProtection="1">
      <alignment horizontal="center" vertical="center"/>
      <protection locked="0"/>
    </xf>
    <xf numFmtId="2" fontId="2" fillId="0" borderId="24" xfId="0" applyNumberFormat="1" applyFont="1" applyFill="1" applyBorder="1" applyAlignment="1" applyProtection="1">
      <alignment horizontal="center" vertical="center"/>
      <protection locked="0"/>
    </xf>
    <xf numFmtId="2" fontId="2" fillId="0" borderId="23" xfId="0" applyNumberFormat="1" applyFont="1" applyFill="1" applyBorder="1" applyAlignment="1" applyProtection="1">
      <alignment horizontal="center" vertical="center"/>
      <protection locked="0"/>
    </xf>
    <xf numFmtId="2" fontId="5" fillId="24" borderId="0" xfId="0" applyNumberFormat="1" applyFont="1" applyFill="1" applyAlignment="1" applyProtection="1">
      <alignment horizontal="center" vertical="center"/>
      <protection locked="0"/>
    </xf>
    <xf numFmtId="2" fontId="1" fillId="0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 horizontal="right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2" fontId="2" fillId="0" borderId="26" xfId="0" applyNumberFormat="1" applyFont="1" applyFill="1" applyBorder="1" applyAlignment="1" applyProtection="1">
      <alignment horizontal="center" vertical="center"/>
      <protection locked="0"/>
    </xf>
    <xf numFmtId="2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/>
    </xf>
    <xf numFmtId="0" fontId="5" fillId="24" borderId="0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7" xfId="0" applyBorder="1" applyAlignment="1">
      <alignment horizontal="center"/>
    </xf>
    <xf numFmtId="0" fontId="2" fillId="24" borderId="27" xfId="0" applyFont="1" applyFill="1" applyBorder="1" applyAlignment="1">
      <alignment horizontal="left" vertical="center"/>
    </xf>
    <xf numFmtId="0" fontId="2" fillId="24" borderId="27" xfId="0" applyFont="1" applyFill="1" applyBorder="1" applyAlignment="1">
      <alignment vertical="center"/>
    </xf>
    <xf numFmtId="0" fontId="2" fillId="24" borderId="27" xfId="0" applyFont="1" applyFill="1" applyBorder="1" applyAlignment="1">
      <alignment wrapText="1"/>
    </xf>
    <xf numFmtId="0" fontId="2" fillId="24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/>
    </xf>
    <xf numFmtId="0" fontId="3" fillId="4" borderId="21" xfId="0" applyFont="1" applyFill="1" applyBorder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horizontal="center" vertical="center"/>
      <protection/>
    </xf>
    <xf numFmtId="0" fontId="2" fillId="4" borderId="17" xfId="0" applyFont="1" applyFill="1" applyBorder="1" applyAlignment="1" applyProtection="1">
      <alignment horizontal="center" vertical="center"/>
      <protection locked="0"/>
    </xf>
    <xf numFmtId="2" fontId="2" fillId="4" borderId="23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0" fontId="8" fillId="0" borderId="33" xfId="0" applyFont="1" applyFill="1" applyBorder="1" applyAlignment="1">
      <alignment/>
    </xf>
    <xf numFmtId="2" fontId="2" fillId="24" borderId="0" xfId="0" applyNumberFormat="1" applyFont="1" applyFill="1" applyAlignment="1" applyProtection="1">
      <alignment horizontal="center" vertical="center"/>
      <protection locked="0"/>
    </xf>
    <xf numFmtId="2" fontId="3" fillId="0" borderId="34" xfId="0" applyNumberFormat="1" applyFont="1" applyFill="1" applyBorder="1" applyAlignment="1" applyProtection="1">
      <alignment horizontal="center" vertical="center"/>
      <protection/>
    </xf>
    <xf numFmtId="2" fontId="3" fillId="0" borderId="35" xfId="0" applyNumberFormat="1" applyFont="1" applyFill="1" applyBorder="1" applyAlignment="1" applyProtection="1">
      <alignment horizontal="center" vertical="center"/>
      <protection/>
    </xf>
    <xf numFmtId="2" fontId="6" fillId="0" borderId="35" xfId="0" applyNumberFormat="1" applyFont="1" applyFill="1" applyBorder="1" applyAlignment="1" applyProtection="1">
      <alignment horizontal="center" vertical="center"/>
      <protection/>
    </xf>
    <xf numFmtId="2" fontId="3" fillId="0" borderId="36" xfId="0" applyNumberFormat="1" applyFont="1" applyFill="1" applyBorder="1" applyAlignment="1" applyProtection="1">
      <alignment horizontal="center" vertical="center"/>
      <protection/>
    </xf>
    <xf numFmtId="2" fontId="0" fillId="24" borderId="0" xfId="0" applyNumberFormat="1" applyFill="1" applyAlignment="1" applyProtection="1">
      <alignment horizontal="center" vertical="center"/>
      <protection locked="0"/>
    </xf>
    <xf numFmtId="2" fontId="2" fillId="24" borderId="0" xfId="0" applyNumberFormat="1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1" fontId="2" fillId="25" borderId="0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>
      <alignment/>
    </xf>
    <xf numFmtId="0" fontId="0" fillId="24" borderId="27" xfId="0" applyFill="1" applyBorder="1" applyAlignment="1">
      <alignment/>
    </xf>
    <xf numFmtId="0" fontId="8" fillId="24" borderId="0" xfId="0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2" fontId="5" fillId="24" borderId="0" xfId="0" applyNumberFormat="1" applyFont="1" applyFill="1" applyAlignment="1" applyProtection="1">
      <alignment horizontal="center" vertical="center"/>
      <protection locked="0"/>
    </xf>
    <xf numFmtId="0" fontId="0" fillId="24" borderId="0" xfId="0" applyFont="1" applyFill="1" applyAlignment="1" applyProtection="1">
      <alignment horizontal="center" vertical="center"/>
      <protection locked="0"/>
    </xf>
    <xf numFmtId="2" fontId="0" fillId="24" borderId="0" xfId="0" applyNumberFormat="1" applyFont="1" applyFill="1" applyAlignment="1" applyProtection="1">
      <alignment horizontal="center" vertical="center"/>
      <protection locked="0"/>
    </xf>
    <xf numFmtId="0" fontId="2" fillId="24" borderId="33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vertical="center"/>
      <protection locked="0"/>
    </xf>
    <xf numFmtId="0" fontId="7" fillId="0" borderId="32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24" borderId="27" xfId="0" applyFont="1" applyFill="1" applyBorder="1" applyAlignment="1" applyProtection="1">
      <alignment horizontal="center" vertical="center"/>
      <protection locked="0"/>
    </xf>
    <xf numFmtId="0" fontId="2" fillId="24" borderId="27" xfId="0" applyFont="1" applyFill="1" applyBorder="1" applyAlignment="1" applyProtection="1">
      <alignment horizontal="left" vertical="center"/>
      <protection/>
    </xf>
    <xf numFmtId="0" fontId="10" fillId="24" borderId="10" xfId="0" applyFont="1" applyFill="1" applyBorder="1" applyAlignment="1">
      <alignment horizontal="left"/>
    </xf>
    <xf numFmtId="0" fontId="10" fillId="24" borderId="18" xfId="0" applyFont="1" applyFill="1" applyBorder="1" applyAlignment="1">
      <alignment horizontal="left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24" borderId="31" xfId="0" applyFont="1" applyFill="1" applyBorder="1" applyAlignment="1" applyProtection="1">
      <alignment horizontal="left" vertical="center"/>
      <protection/>
    </xf>
    <xf numFmtId="0" fontId="2" fillId="24" borderId="32" xfId="0" applyFont="1" applyFill="1" applyBorder="1" applyAlignment="1" applyProtection="1">
      <alignment horizontal="center" vertical="center"/>
      <protection locked="0"/>
    </xf>
    <xf numFmtId="0" fontId="2" fillId="24" borderId="3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/>
    </xf>
    <xf numFmtId="2" fontId="0" fillId="0" borderId="27" xfId="0" applyNumberFormat="1" applyBorder="1" applyAlignment="1">
      <alignment/>
    </xf>
    <xf numFmtId="2" fontId="0" fillId="0" borderId="27" xfId="0" applyNumberFormat="1" applyFill="1" applyBorder="1" applyAlignment="1">
      <alignment/>
    </xf>
    <xf numFmtId="2" fontId="0" fillId="24" borderId="27" xfId="0" applyNumberFormat="1" applyFont="1" applyFill="1" applyBorder="1" applyAlignment="1" applyProtection="1">
      <alignment horizontal="right" vertical="center"/>
      <protection/>
    </xf>
    <xf numFmtId="2" fontId="0" fillId="24" borderId="27" xfId="0" applyNumberFormat="1" applyFill="1" applyBorder="1" applyAlignment="1">
      <alignment/>
    </xf>
    <xf numFmtId="2" fontId="9" fillId="0" borderId="0" xfId="0" applyNumberFormat="1" applyFont="1" applyFill="1" applyAlignment="1">
      <alignment vertical="center"/>
    </xf>
    <xf numFmtId="2" fontId="0" fillId="0" borderId="0" xfId="0" applyNumberFormat="1" applyFill="1" applyAlignment="1" applyProtection="1">
      <alignment vertical="center"/>
      <protection locked="0"/>
    </xf>
    <xf numFmtId="2" fontId="0" fillId="0" borderId="0" xfId="0" applyNumberFormat="1" applyAlignment="1">
      <alignment/>
    </xf>
    <xf numFmtId="2" fontId="0" fillId="0" borderId="38" xfId="0" applyNumberFormat="1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24" borderId="0" xfId="0" applyNumberFormat="1" applyFill="1" applyAlignment="1">
      <alignment/>
    </xf>
    <xf numFmtId="0" fontId="0" fillId="0" borderId="39" xfId="0" applyBorder="1" applyAlignment="1">
      <alignment horizontal="center"/>
    </xf>
    <xf numFmtId="0" fontId="2" fillId="24" borderId="40" xfId="0" applyFont="1" applyFill="1" applyBorder="1" applyAlignment="1">
      <alignment horizontal="left" vertical="center"/>
    </xf>
    <xf numFmtId="2" fontId="0" fillId="0" borderId="29" xfId="0" applyNumberFormat="1" applyBorder="1" applyAlignment="1">
      <alignment horizontal="center"/>
    </xf>
    <xf numFmtId="2" fontId="9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/>
    </xf>
    <xf numFmtId="2" fontId="0" fillId="24" borderId="0" xfId="0" applyNumberFormat="1" applyFill="1" applyAlignment="1">
      <alignment horizontal="center"/>
    </xf>
    <xf numFmtId="2" fontId="2" fillId="24" borderId="27" xfId="0" applyNumberFormat="1" applyFont="1" applyFill="1" applyBorder="1" applyAlignment="1">
      <alignment horizontal="center" vertical="center"/>
    </xf>
    <xf numFmtId="2" fontId="2" fillId="24" borderId="40" xfId="0" applyNumberFormat="1" applyFont="1" applyFill="1" applyBorder="1" applyAlignment="1">
      <alignment horizontal="center" vertical="center"/>
    </xf>
    <xf numFmtId="2" fontId="2" fillId="24" borderId="30" xfId="0" applyNumberFormat="1" applyFont="1" applyFill="1" applyBorder="1" applyAlignment="1">
      <alignment horizontal="center" vertical="center"/>
    </xf>
    <xf numFmtId="2" fontId="2" fillId="24" borderId="27" xfId="0" applyNumberFormat="1" applyFont="1" applyFill="1" applyBorder="1" applyAlignment="1">
      <alignment horizontal="center"/>
    </xf>
    <xf numFmtId="2" fontId="2" fillId="24" borderId="27" xfId="0" applyNumberFormat="1" applyFont="1" applyFill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>
      <alignment horizontal="center"/>
    </xf>
    <xf numFmtId="2" fontId="2" fillId="24" borderId="40" xfId="0" applyNumberFormat="1" applyFont="1" applyFill="1" applyBorder="1" applyAlignment="1" applyProtection="1">
      <alignment horizontal="center" vertical="center"/>
      <protection locked="0"/>
    </xf>
    <xf numFmtId="2" fontId="2" fillId="24" borderId="30" xfId="0" applyNumberFormat="1" applyFont="1" applyFill="1" applyBorder="1" applyAlignment="1" applyProtection="1">
      <alignment horizontal="center" vertical="center"/>
      <protection locked="0"/>
    </xf>
    <xf numFmtId="2" fontId="2" fillId="0" borderId="2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37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24" borderId="25" xfId="0" applyFont="1" applyFill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left" vertical="center"/>
      <protection/>
    </xf>
    <xf numFmtId="0" fontId="2" fillId="24" borderId="32" xfId="0" applyFont="1" applyFill="1" applyBorder="1" applyAlignment="1" applyProtection="1">
      <alignment horizontal="left" vertical="center"/>
      <protection/>
    </xf>
    <xf numFmtId="0" fontId="3" fillId="4" borderId="35" xfId="0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/>
      <protection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2" fontId="5" fillId="0" borderId="0" xfId="0" applyNumberFormat="1" applyFont="1" applyFill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 horizontal="left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7" fillId="0" borderId="18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vertical="center"/>
      <protection locked="0"/>
    </xf>
    <xf numFmtId="0" fontId="0" fillId="0" borderId="37" xfId="0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24" borderId="18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3" fillId="25" borderId="34" xfId="0" applyFont="1" applyFill="1" applyBorder="1" applyAlignment="1" applyProtection="1">
      <alignment horizontal="center" vertical="center"/>
      <protection/>
    </xf>
    <xf numFmtId="0" fontId="3" fillId="25" borderId="35" xfId="0" applyFont="1" applyFill="1" applyBorder="1" applyAlignment="1" applyProtection="1">
      <alignment horizontal="center" vertical="center"/>
      <protection/>
    </xf>
    <xf numFmtId="0" fontId="3" fillId="25" borderId="36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>
      <alignment/>
    </xf>
    <xf numFmtId="0" fontId="0" fillId="0" borderId="0" xfId="0" applyBorder="1" applyAlignment="1">
      <alignment horizontal="center"/>
    </xf>
    <xf numFmtId="2" fontId="0" fillId="24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0" fontId="10" fillId="24" borderId="27" xfId="0" applyFont="1" applyFill="1" applyBorder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8" xfId="0" applyBorder="1" applyAlignment="1">
      <alignment/>
    </xf>
    <xf numFmtId="0" fontId="2" fillId="24" borderId="30" xfId="0" applyFont="1" applyFill="1" applyBorder="1" applyAlignment="1">
      <alignment vertical="center"/>
    </xf>
    <xf numFmtId="0" fontId="8" fillId="0" borderId="40" xfId="0" applyFont="1" applyFill="1" applyBorder="1" applyAlignment="1">
      <alignment/>
    </xf>
    <xf numFmtId="2" fontId="3" fillId="25" borderId="36" xfId="0" applyNumberFormat="1" applyFont="1" applyFill="1" applyBorder="1" applyAlignment="1" applyProtection="1">
      <alignment horizontal="center" vertical="center"/>
      <protection/>
    </xf>
    <xf numFmtId="0" fontId="3" fillId="25" borderId="42" xfId="0" applyFont="1" applyFill="1" applyBorder="1" applyAlignment="1" applyProtection="1">
      <alignment horizontal="center" vertical="center"/>
      <protection/>
    </xf>
    <xf numFmtId="0" fontId="3" fillId="25" borderId="43" xfId="0" applyFont="1" applyFill="1" applyBorder="1" applyAlignment="1" applyProtection="1">
      <alignment horizontal="center" vertical="center"/>
      <protection/>
    </xf>
    <xf numFmtId="0" fontId="2" fillId="25" borderId="14" xfId="0" applyFont="1" applyFill="1" applyBorder="1" applyAlignment="1" applyProtection="1">
      <alignment horizontal="center" vertical="center"/>
      <protection/>
    </xf>
    <xf numFmtId="0" fontId="2" fillId="25" borderId="44" xfId="0" applyFont="1" applyFill="1" applyBorder="1" applyAlignment="1" applyProtection="1">
      <alignment horizontal="center" vertical="center"/>
      <protection/>
    </xf>
    <xf numFmtId="0" fontId="3" fillId="25" borderId="45" xfId="0" applyFont="1" applyFill="1" applyBorder="1" applyAlignment="1" applyProtection="1">
      <alignment horizontal="center" vertical="center"/>
      <protection/>
    </xf>
    <xf numFmtId="0" fontId="3" fillId="25" borderId="46" xfId="0" applyFont="1" applyFill="1" applyBorder="1" applyAlignment="1" applyProtection="1">
      <alignment horizontal="center" vertical="center"/>
      <protection/>
    </xf>
    <xf numFmtId="0" fontId="3" fillId="25" borderId="47" xfId="0" applyFont="1" applyFill="1" applyBorder="1" applyAlignment="1" applyProtection="1">
      <alignment horizontal="center" vertical="center"/>
      <protection/>
    </xf>
    <xf numFmtId="0" fontId="3" fillId="25" borderId="48" xfId="0" applyFont="1" applyFill="1" applyBorder="1" applyAlignment="1" applyProtection="1">
      <alignment horizontal="center" vertical="center"/>
      <protection/>
    </xf>
    <xf numFmtId="0" fontId="3" fillId="25" borderId="49" xfId="0" applyFont="1" applyFill="1" applyBorder="1" applyAlignment="1" applyProtection="1">
      <alignment horizontal="center" vertical="center"/>
      <protection/>
    </xf>
    <xf numFmtId="0" fontId="3" fillId="25" borderId="50" xfId="0" applyFont="1" applyFill="1" applyBorder="1" applyAlignment="1" applyProtection="1">
      <alignment horizontal="center" vertical="center"/>
      <protection/>
    </xf>
    <xf numFmtId="0" fontId="3" fillId="25" borderId="51" xfId="0" applyFont="1" applyFill="1" applyBorder="1" applyAlignment="1" applyProtection="1">
      <alignment horizontal="center" vertical="center"/>
      <protection/>
    </xf>
    <xf numFmtId="0" fontId="3" fillId="25" borderId="52" xfId="0" applyFont="1" applyFill="1" applyBorder="1" applyAlignment="1" applyProtection="1">
      <alignment horizontal="center" vertical="center"/>
      <protection/>
    </xf>
    <xf numFmtId="0" fontId="3" fillId="25" borderId="53" xfId="0" applyFont="1" applyFill="1" applyBorder="1" applyAlignment="1" applyProtection="1">
      <alignment horizontal="center" vertical="center"/>
      <protection/>
    </xf>
    <xf numFmtId="2" fontId="3" fillId="25" borderId="54" xfId="0" applyNumberFormat="1" applyFont="1" applyFill="1" applyBorder="1" applyAlignment="1" applyProtection="1">
      <alignment horizontal="center" vertical="center"/>
      <protection/>
    </xf>
    <xf numFmtId="2" fontId="3" fillId="25" borderId="55" xfId="0" applyNumberFormat="1" applyFont="1" applyFill="1" applyBorder="1" applyAlignment="1" applyProtection="1">
      <alignment horizontal="center" vertical="center"/>
      <protection/>
    </xf>
    <xf numFmtId="0" fontId="3" fillId="25" borderId="56" xfId="0" applyFont="1" applyFill="1" applyBorder="1" applyAlignment="1" applyProtection="1">
      <alignment horizontal="center" vertical="center"/>
      <protection/>
    </xf>
    <xf numFmtId="0" fontId="3" fillId="25" borderId="57" xfId="0" applyFont="1" applyFill="1" applyBorder="1" applyAlignment="1" applyProtection="1">
      <alignment horizontal="center" vertical="center"/>
      <protection/>
    </xf>
    <xf numFmtId="0" fontId="3" fillId="25" borderId="58" xfId="0" applyFont="1" applyFill="1" applyBorder="1" applyAlignment="1" applyProtection="1">
      <alignment horizontal="center" vertical="center"/>
      <protection/>
    </xf>
    <xf numFmtId="0" fontId="3" fillId="25" borderId="59" xfId="0" applyFont="1" applyFill="1" applyBorder="1" applyAlignment="1" applyProtection="1">
      <alignment horizontal="center" vertical="center"/>
      <protection/>
    </xf>
    <xf numFmtId="0" fontId="3" fillId="25" borderId="60" xfId="0" applyFont="1" applyFill="1" applyBorder="1" applyAlignment="1" applyProtection="1">
      <alignment horizontal="center" vertical="center"/>
      <protection/>
    </xf>
    <xf numFmtId="0" fontId="3" fillId="25" borderId="4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2" fontId="3" fillId="4" borderId="54" xfId="0" applyNumberFormat="1" applyFont="1" applyFill="1" applyBorder="1" applyAlignment="1" applyProtection="1">
      <alignment horizontal="center" vertical="center"/>
      <protection/>
    </xf>
    <xf numFmtId="2" fontId="3" fillId="4" borderId="55" xfId="0" applyNumberFormat="1" applyFont="1" applyFill="1" applyBorder="1" applyAlignment="1" applyProtection="1">
      <alignment horizontal="center" vertical="center"/>
      <protection/>
    </xf>
    <xf numFmtId="2" fontId="3" fillId="4" borderId="36" xfId="0" applyNumberFormat="1" applyFont="1" applyFill="1" applyBorder="1" applyAlignment="1" applyProtection="1">
      <alignment horizontal="center" vertical="center"/>
      <protection/>
    </xf>
    <xf numFmtId="0" fontId="3" fillId="4" borderId="61" xfId="0" applyFont="1" applyFill="1" applyBorder="1" applyAlignment="1" applyProtection="1">
      <alignment horizontal="center" vertical="center"/>
      <protection/>
    </xf>
    <xf numFmtId="0" fontId="3" fillId="4" borderId="21" xfId="0" applyFont="1" applyFill="1" applyBorder="1" applyAlignment="1" applyProtection="1">
      <alignment horizontal="center" vertical="center"/>
      <protection/>
    </xf>
    <xf numFmtId="0" fontId="3" fillId="4" borderId="62" xfId="0" applyFont="1" applyFill="1" applyBorder="1" applyAlignment="1" applyProtection="1">
      <alignment horizontal="center" vertical="center"/>
      <protection/>
    </xf>
    <xf numFmtId="0" fontId="3" fillId="4" borderId="59" xfId="0" applyFont="1" applyFill="1" applyBorder="1" applyAlignment="1" applyProtection="1">
      <alignment horizontal="center" vertical="center"/>
      <protection/>
    </xf>
    <xf numFmtId="0" fontId="3" fillId="4" borderId="60" xfId="0" applyFont="1" applyFill="1" applyBorder="1" applyAlignment="1" applyProtection="1">
      <alignment horizontal="center" vertical="center"/>
      <protection/>
    </xf>
    <xf numFmtId="0" fontId="3" fillId="4" borderId="41" xfId="0" applyFont="1" applyFill="1" applyBorder="1" applyAlignment="1" applyProtection="1">
      <alignment horizontal="center" vertical="center"/>
      <protection/>
    </xf>
    <xf numFmtId="0" fontId="3" fillId="4" borderId="51" xfId="0" applyFont="1" applyFill="1" applyBorder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horizontal="center" vertical="center"/>
      <protection/>
    </xf>
    <xf numFmtId="0" fontId="3" fillId="4" borderId="63" xfId="0" applyFont="1" applyFill="1" applyBorder="1" applyAlignment="1" applyProtection="1">
      <alignment horizontal="center" vertical="center"/>
      <protection/>
    </xf>
    <xf numFmtId="0" fontId="3" fillId="4" borderId="42" xfId="0" applyFont="1" applyFill="1" applyBorder="1" applyAlignment="1" applyProtection="1">
      <alignment horizontal="center" vertical="center"/>
      <protection/>
    </xf>
    <xf numFmtId="0" fontId="3" fillId="4" borderId="43" xfId="0" applyFont="1" applyFill="1" applyBorder="1" applyAlignment="1" applyProtection="1">
      <alignment horizontal="center" vertical="center"/>
      <protection/>
    </xf>
    <xf numFmtId="0" fontId="2" fillId="4" borderId="14" xfId="0" applyFont="1" applyFill="1" applyBorder="1" applyAlignment="1" applyProtection="1">
      <alignment horizontal="center" vertical="center"/>
      <protection/>
    </xf>
    <xf numFmtId="0" fontId="2" fillId="4" borderId="44" xfId="0" applyFont="1" applyFill="1" applyBorder="1" applyAlignment="1" applyProtection="1">
      <alignment horizontal="center" vertical="center"/>
      <protection/>
    </xf>
    <xf numFmtId="0" fontId="3" fillId="4" borderId="64" xfId="0" applyFont="1" applyFill="1" applyBorder="1" applyAlignment="1" applyProtection="1">
      <alignment horizontal="center" vertical="center"/>
      <protection/>
    </xf>
    <xf numFmtId="0" fontId="3" fillId="4" borderId="55" xfId="0" applyFont="1" applyFill="1" applyBorder="1" applyAlignment="1" applyProtection="1">
      <alignment horizontal="center" vertical="center"/>
      <protection/>
    </xf>
    <xf numFmtId="0" fontId="3" fillId="4" borderId="6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3" fillId="4" borderId="56" xfId="0" applyFont="1" applyFill="1" applyBorder="1" applyAlignment="1" applyProtection="1">
      <alignment horizontal="center" vertical="center"/>
      <protection/>
    </xf>
    <xf numFmtId="0" fontId="3" fillId="4" borderId="57" xfId="0" applyFont="1" applyFill="1" applyBorder="1" applyAlignment="1" applyProtection="1">
      <alignment horizontal="center" vertical="center"/>
      <protection/>
    </xf>
    <xf numFmtId="0" fontId="3" fillId="4" borderId="5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25" borderId="64" xfId="0" applyFont="1" applyFill="1" applyBorder="1" applyAlignment="1" applyProtection="1">
      <alignment horizontal="center" vertical="center"/>
      <protection/>
    </xf>
    <xf numFmtId="0" fontId="3" fillId="25" borderId="55" xfId="0" applyFont="1" applyFill="1" applyBorder="1" applyAlignment="1" applyProtection="1">
      <alignment horizontal="center" vertical="center"/>
      <protection/>
    </xf>
    <xf numFmtId="0" fontId="3" fillId="25" borderId="65" xfId="0" applyFont="1" applyFill="1" applyBorder="1" applyAlignment="1" applyProtection="1">
      <alignment horizontal="center" vertical="center"/>
      <protection/>
    </xf>
    <xf numFmtId="0" fontId="3" fillId="25" borderId="61" xfId="0" applyFont="1" applyFill="1" applyBorder="1" applyAlignment="1" applyProtection="1">
      <alignment horizontal="center" vertical="center"/>
      <protection/>
    </xf>
    <xf numFmtId="0" fontId="3" fillId="25" borderId="21" xfId="0" applyFont="1" applyFill="1" applyBorder="1" applyAlignment="1" applyProtection="1">
      <alignment horizontal="center" vertical="center"/>
      <protection/>
    </xf>
    <xf numFmtId="0" fontId="3" fillId="25" borderId="6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128"/>
  <sheetViews>
    <sheetView zoomScale="80" zoomScaleNormal="80" zoomScalePageLayoutView="0" workbookViewId="0" topLeftCell="A4">
      <selection activeCell="E9" sqref="E9"/>
    </sheetView>
  </sheetViews>
  <sheetFormatPr defaultColWidth="9.140625" defaultRowHeight="15"/>
  <cols>
    <col min="1" max="1" width="3.57421875" style="128" customWidth="1"/>
    <col min="2" max="2" width="6.00390625" style="2" customWidth="1"/>
    <col min="3" max="3" width="23.28125" style="2" customWidth="1"/>
    <col min="4" max="4" width="15.421875" style="2" customWidth="1"/>
    <col min="5" max="5" width="11.57421875" style="2" customWidth="1"/>
    <col min="6" max="6" width="7.57421875" style="4" customWidth="1"/>
    <col min="7" max="7" width="8.140625" style="33" customWidth="1"/>
    <col min="8" max="8" width="7.00390625" style="4" customWidth="1"/>
    <col min="9" max="9" width="8.8515625" style="33" customWidth="1"/>
    <col min="10" max="10" width="7.28125" style="4" customWidth="1"/>
    <col min="11" max="11" width="8.00390625" style="33" customWidth="1"/>
    <col min="12" max="12" width="7.28125" style="4" customWidth="1"/>
    <col min="13" max="13" width="8.421875" style="33" customWidth="1"/>
    <col min="14" max="14" width="7.28125" style="4" customWidth="1"/>
    <col min="15" max="15" width="8.421875" style="33" customWidth="1"/>
    <col min="16" max="17" width="6.57421875" style="4" customWidth="1"/>
    <col min="18" max="18" width="8.57421875" style="71" customWidth="1"/>
    <col min="43" max="16384" width="9.140625" style="1" customWidth="1"/>
  </cols>
  <sheetData>
    <row r="2" spans="2:18" ht="38.25" customHeight="1">
      <c r="B2" s="211" t="s">
        <v>17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3:18" ht="23.25" customHeight="1">
      <c r="C3" s="231" t="s">
        <v>171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35"/>
      <c r="R3" s="73">
        <v>58</v>
      </c>
    </row>
    <row r="4" spans="1:42" s="5" customFormat="1" ht="18" customHeight="1" thickBot="1">
      <c r="A4" s="129"/>
      <c r="B4" s="6"/>
      <c r="C4" s="10" t="s">
        <v>53</v>
      </c>
      <c r="D4" s="6"/>
      <c r="E4" s="6"/>
      <c r="F4" s="7"/>
      <c r="G4" s="29"/>
      <c r="H4" s="7"/>
      <c r="I4" s="29"/>
      <c r="J4" s="7"/>
      <c r="K4" s="29"/>
      <c r="L4" s="7"/>
      <c r="M4" s="29"/>
      <c r="N4" s="7"/>
      <c r="O4" s="29"/>
      <c r="P4" s="7"/>
      <c r="Q4" s="7"/>
      <c r="R4" s="6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6" customFormat="1" ht="28.5" customHeight="1" thickBot="1">
      <c r="A5" s="130"/>
      <c r="B5" s="228" t="s">
        <v>8</v>
      </c>
      <c r="C5" s="215" t="s">
        <v>9</v>
      </c>
      <c r="D5" s="218" t="s">
        <v>10</v>
      </c>
      <c r="E5" s="221" t="s">
        <v>11</v>
      </c>
      <c r="F5" s="232" t="s">
        <v>16</v>
      </c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4"/>
      <c r="R5" s="212" t="s">
        <v>5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6" customFormat="1" ht="19.5" customHeight="1">
      <c r="A6" s="130"/>
      <c r="B6" s="229"/>
      <c r="C6" s="216"/>
      <c r="D6" s="219"/>
      <c r="E6" s="222"/>
      <c r="F6" s="224" t="s">
        <v>0</v>
      </c>
      <c r="G6" s="225"/>
      <c r="H6" s="224" t="s">
        <v>1</v>
      </c>
      <c r="I6" s="225"/>
      <c r="J6" s="224" t="s">
        <v>2</v>
      </c>
      <c r="K6" s="225"/>
      <c r="L6" s="224" t="s">
        <v>3</v>
      </c>
      <c r="M6" s="225"/>
      <c r="N6" s="224" t="s">
        <v>4</v>
      </c>
      <c r="O6" s="225"/>
      <c r="P6" s="55" t="s">
        <v>14</v>
      </c>
      <c r="Q6" s="56" t="s">
        <v>14</v>
      </c>
      <c r="R6" s="21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6" customFormat="1" ht="18.75" customHeight="1">
      <c r="A7" s="130"/>
      <c r="B7" s="229"/>
      <c r="C7" s="216"/>
      <c r="D7" s="219"/>
      <c r="E7" s="222"/>
      <c r="F7" s="226">
        <v>180</v>
      </c>
      <c r="G7" s="227"/>
      <c r="H7" s="226">
        <v>240</v>
      </c>
      <c r="I7" s="227"/>
      <c r="J7" s="226">
        <v>240</v>
      </c>
      <c r="K7" s="227"/>
      <c r="L7" s="226">
        <v>240</v>
      </c>
      <c r="M7" s="227"/>
      <c r="N7" s="226">
        <v>300</v>
      </c>
      <c r="O7" s="227"/>
      <c r="P7" s="57" t="s">
        <v>12</v>
      </c>
      <c r="Q7" s="58" t="s">
        <v>13</v>
      </c>
      <c r="R7" s="21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6" customFormat="1" ht="18" customHeight="1" thickBot="1">
      <c r="A8" s="130"/>
      <c r="B8" s="230"/>
      <c r="C8" s="217"/>
      <c r="D8" s="220"/>
      <c r="E8" s="223"/>
      <c r="F8" s="59" t="s">
        <v>6</v>
      </c>
      <c r="G8" s="60" t="s">
        <v>7</v>
      </c>
      <c r="H8" s="59" t="s">
        <v>6</v>
      </c>
      <c r="I8" s="60" t="s">
        <v>7</v>
      </c>
      <c r="J8" s="59" t="s">
        <v>6</v>
      </c>
      <c r="K8" s="60" t="s">
        <v>7</v>
      </c>
      <c r="L8" s="59" t="s">
        <v>6</v>
      </c>
      <c r="M8" s="60" t="s">
        <v>7</v>
      </c>
      <c r="N8" s="59" t="s">
        <v>6</v>
      </c>
      <c r="O8" s="60" t="s">
        <v>7</v>
      </c>
      <c r="P8" s="61" t="s">
        <v>6</v>
      </c>
      <c r="Q8" s="151" t="s">
        <v>6</v>
      </c>
      <c r="R8" s="21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6" customFormat="1" ht="18" customHeight="1">
      <c r="A9" s="130"/>
      <c r="B9" s="150">
        <v>1</v>
      </c>
      <c r="C9" s="148" t="s">
        <v>161</v>
      </c>
      <c r="D9" s="97" t="s">
        <v>162</v>
      </c>
      <c r="E9" s="141">
        <v>44186</v>
      </c>
      <c r="F9" s="145">
        <v>180</v>
      </c>
      <c r="G9" s="37">
        <f>ROUND(F9/$F$7*100,2)</f>
        <v>100</v>
      </c>
      <c r="H9" s="139">
        <v>153</v>
      </c>
      <c r="I9" s="37">
        <f>ROUND(H9/$H$7*100,2)</f>
        <v>63.75</v>
      </c>
      <c r="J9" s="139">
        <v>229</v>
      </c>
      <c r="K9" s="37">
        <f>ROUND(J9/$J$7*100,2)</f>
        <v>95.42</v>
      </c>
      <c r="L9" s="139">
        <v>157</v>
      </c>
      <c r="M9" s="37">
        <f aca="true" t="shared" si="0" ref="M9:M36">ROUND(L9/$L$7*100,2)</f>
        <v>65.42</v>
      </c>
      <c r="N9" s="139">
        <v>300</v>
      </c>
      <c r="O9" s="37">
        <f>ROUND(N9/$N$7*100,2)</f>
        <v>100</v>
      </c>
      <c r="P9" s="139"/>
      <c r="Q9" s="139"/>
      <c r="R9" s="67">
        <f>O9+M9+K9+I9+G9</f>
        <v>424.59000000000003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6" customFormat="1" ht="18" customHeight="1">
      <c r="A10" s="130"/>
      <c r="B10" s="149">
        <v>2</v>
      </c>
      <c r="C10" s="147" t="s">
        <v>164</v>
      </c>
      <c r="D10" s="93" t="s">
        <v>162</v>
      </c>
      <c r="E10" s="140">
        <v>81319</v>
      </c>
      <c r="F10" s="146">
        <v>180</v>
      </c>
      <c r="G10" s="37">
        <f>ROUND(F10/$F$7*100,2)</f>
        <v>100</v>
      </c>
      <c r="H10" s="92">
        <v>183</v>
      </c>
      <c r="I10" s="37">
        <f>ROUND(H10/$H$7*100,2)</f>
        <v>76.25</v>
      </c>
      <c r="J10" s="92">
        <v>240</v>
      </c>
      <c r="K10" s="37">
        <f>ROUND(J10/$J$7*100,2)</f>
        <v>100</v>
      </c>
      <c r="L10" s="92">
        <v>190</v>
      </c>
      <c r="M10" s="31">
        <f t="shared" si="0"/>
        <v>79.17</v>
      </c>
      <c r="N10" s="92">
        <v>300</v>
      </c>
      <c r="O10" s="31">
        <f>ROUND(N10/$N$7*100,2)</f>
        <v>100</v>
      </c>
      <c r="P10" s="92"/>
      <c r="Q10" s="92"/>
      <c r="R10" s="68">
        <f>O10+M10+K10+I10+G10</f>
        <v>455.42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6" customFormat="1" ht="18" customHeight="1">
      <c r="A11" s="130"/>
      <c r="B11" s="149">
        <v>3</v>
      </c>
      <c r="C11" s="147" t="s">
        <v>177</v>
      </c>
      <c r="D11" s="93" t="s">
        <v>162</v>
      </c>
      <c r="E11" s="140">
        <v>44187</v>
      </c>
      <c r="F11" s="146">
        <v>160</v>
      </c>
      <c r="G11" s="37">
        <f>ROUND(F11/$F$7*100,2)</f>
        <v>88.89</v>
      </c>
      <c r="H11" s="92">
        <v>38</v>
      </c>
      <c r="I11" s="37">
        <f>ROUND(H11/$H$7*100,2)</f>
        <v>15.83</v>
      </c>
      <c r="J11" s="92">
        <v>240</v>
      </c>
      <c r="K11" s="37">
        <f>ROUND(J11/$J$7*100,2)</f>
        <v>100</v>
      </c>
      <c r="L11" s="92">
        <v>126</v>
      </c>
      <c r="M11" s="31">
        <f t="shared" si="0"/>
        <v>52.5</v>
      </c>
      <c r="N11" s="92">
        <v>300</v>
      </c>
      <c r="O11" s="31">
        <f>ROUND(N11/$N$7*100,2)</f>
        <v>100</v>
      </c>
      <c r="P11" s="92"/>
      <c r="Q11" s="92"/>
      <c r="R11" s="68">
        <f>O11+M11+K11+I11+G11</f>
        <v>357.21999999999997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6" customFormat="1" ht="18" customHeight="1">
      <c r="A12" s="130"/>
      <c r="B12" s="149">
        <v>4</v>
      </c>
      <c r="C12" s="148" t="s">
        <v>178</v>
      </c>
      <c r="D12" s="97" t="s">
        <v>162</v>
      </c>
      <c r="E12" s="141">
        <v>44190</v>
      </c>
      <c r="F12" s="145">
        <v>180</v>
      </c>
      <c r="G12" s="37">
        <f>ROUND(F12/$F$7*100,2)</f>
        <v>100</v>
      </c>
      <c r="H12" s="98">
        <v>144</v>
      </c>
      <c r="I12" s="37">
        <f>ROUND(H12/$H$7*100,2)</f>
        <v>60</v>
      </c>
      <c r="J12" s="98">
        <v>240</v>
      </c>
      <c r="K12" s="37">
        <f>ROUND(J12/$J$7*100,2)</f>
        <v>100</v>
      </c>
      <c r="L12" s="98">
        <v>240</v>
      </c>
      <c r="M12" s="31">
        <f t="shared" si="0"/>
        <v>100</v>
      </c>
      <c r="N12" s="98">
        <v>300</v>
      </c>
      <c r="O12" s="31">
        <f>ROUND(N12/$N$7*100,2)</f>
        <v>100</v>
      </c>
      <c r="P12" s="98"/>
      <c r="Q12" s="99"/>
      <c r="R12" s="68">
        <f>O12+M12+K12+I12+G12</f>
        <v>460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5" customFormat="1" ht="18" customHeight="1">
      <c r="A13" s="129"/>
      <c r="B13" s="149">
        <v>5</v>
      </c>
      <c r="C13" s="62" t="s">
        <v>18</v>
      </c>
      <c r="D13" s="39" t="s">
        <v>158</v>
      </c>
      <c r="E13" s="142" t="s">
        <v>112</v>
      </c>
      <c r="F13" s="36">
        <v>180</v>
      </c>
      <c r="G13" s="31">
        <f aca="true" t="shared" si="1" ref="G13:G36">ROUND(F13/$F$7*100,2)</f>
        <v>100</v>
      </c>
      <c r="H13" s="36">
        <v>240</v>
      </c>
      <c r="I13" s="31">
        <f aca="true" t="shared" si="2" ref="I13:I36">ROUND(H13/$H$7*100,2)</f>
        <v>100</v>
      </c>
      <c r="J13" s="36">
        <v>240</v>
      </c>
      <c r="K13" s="31">
        <f aca="true" t="shared" si="3" ref="K13:K36">ROUND(J13/$J$7*100,2)</f>
        <v>100</v>
      </c>
      <c r="L13" s="17">
        <v>240</v>
      </c>
      <c r="M13" s="31">
        <f t="shared" si="0"/>
        <v>100</v>
      </c>
      <c r="N13" s="17">
        <v>300</v>
      </c>
      <c r="O13" s="31">
        <f aca="true" t="shared" si="4" ref="O13:O36">ROUND(N13/$N$7*100,2)</f>
        <v>100</v>
      </c>
      <c r="P13" s="21"/>
      <c r="Q13" s="8"/>
      <c r="R13" s="68">
        <f aca="true" t="shared" si="5" ref="R13:R36">O13+M13+K13+I13+G13</f>
        <v>500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5" customFormat="1" ht="18" customHeight="1">
      <c r="A14" s="129"/>
      <c r="B14" s="149">
        <v>6</v>
      </c>
      <c r="C14" s="62" t="s">
        <v>19</v>
      </c>
      <c r="D14" s="39" t="s">
        <v>158</v>
      </c>
      <c r="E14" s="142" t="s">
        <v>113</v>
      </c>
      <c r="F14" s="36">
        <v>180</v>
      </c>
      <c r="G14" s="31">
        <f t="shared" si="1"/>
        <v>100</v>
      </c>
      <c r="H14" s="36">
        <v>38</v>
      </c>
      <c r="I14" s="31">
        <f t="shared" si="2"/>
        <v>15.83</v>
      </c>
      <c r="J14" s="36">
        <v>199</v>
      </c>
      <c r="K14" s="31">
        <f t="shared" si="3"/>
        <v>82.92</v>
      </c>
      <c r="L14" s="18">
        <v>192</v>
      </c>
      <c r="M14" s="31">
        <f t="shared" si="0"/>
        <v>80</v>
      </c>
      <c r="N14" s="18">
        <v>300</v>
      </c>
      <c r="O14" s="31">
        <f t="shared" si="4"/>
        <v>100</v>
      </c>
      <c r="P14" s="25"/>
      <c r="Q14" s="16"/>
      <c r="R14" s="68">
        <f t="shared" si="5"/>
        <v>378.75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18" ht="18" customHeight="1">
      <c r="A15" s="131"/>
      <c r="B15" s="149">
        <v>7</v>
      </c>
      <c r="C15" s="62" t="s">
        <v>20</v>
      </c>
      <c r="D15" s="39" t="s">
        <v>157</v>
      </c>
      <c r="E15" s="142" t="s">
        <v>114</v>
      </c>
      <c r="F15" s="18">
        <v>180</v>
      </c>
      <c r="G15" s="31">
        <f t="shared" si="1"/>
        <v>100</v>
      </c>
      <c r="H15" s="36">
        <v>157</v>
      </c>
      <c r="I15" s="31">
        <f t="shared" si="2"/>
        <v>65.42</v>
      </c>
      <c r="J15" s="18">
        <v>207</v>
      </c>
      <c r="K15" s="31">
        <f t="shared" si="3"/>
        <v>86.25</v>
      </c>
      <c r="L15" s="18">
        <v>174</v>
      </c>
      <c r="M15" s="31">
        <f t="shared" si="0"/>
        <v>72.5</v>
      </c>
      <c r="N15" s="18">
        <v>300</v>
      </c>
      <c r="O15" s="31">
        <f t="shared" si="4"/>
        <v>100</v>
      </c>
      <c r="P15" s="25"/>
      <c r="Q15" s="16"/>
      <c r="R15" s="68">
        <f t="shared" si="5"/>
        <v>424.17</v>
      </c>
    </row>
    <row r="16" spans="1:18" ht="18" customHeight="1">
      <c r="A16" s="131"/>
      <c r="B16" s="149">
        <v>8</v>
      </c>
      <c r="C16" s="62" t="s">
        <v>21</v>
      </c>
      <c r="D16" s="39" t="s">
        <v>157</v>
      </c>
      <c r="E16" s="142">
        <v>60168</v>
      </c>
      <c r="F16" s="18">
        <v>180</v>
      </c>
      <c r="G16" s="31">
        <f t="shared" si="1"/>
        <v>100</v>
      </c>
      <c r="H16" s="36">
        <v>146</v>
      </c>
      <c r="I16" s="31">
        <f t="shared" si="2"/>
        <v>60.83</v>
      </c>
      <c r="J16" s="18">
        <v>104</v>
      </c>
      <c r="K16" s="31">
        <f t="shared" si="3"/>
        <v>43.33</v>
      </c>
      <c r="L16" s="18">
        <v>154</v>
      </c>
      <c r="M16" s="31">
        <f t="shared" si="0"/>
        <v>64.17</v>
      </c>
      <c r="N16" s="18">
        <v>300</v>
      </c>
      <c r="O16" s="31">
        <f t="shared" si="4"/>
        <v>100</v>
      </c>
      <c r="P16" s="25"/>
      <c r="Q16" s="16"/>
      <c r="R16" s="68">
        <f t="shared" si="5"/>
        <v>368.33</v>
      </c>
    </row>
    <row r="17" spans="1:18" ht="18" customHeight="1">
      <c r="A17" s="131"/>
      <c r="B17" s="149">
        <v>9</v>
      </c>
      <c r="C17" s="62" t="s">
        <v>22</v>
      </c>
      <c r="D17" s="39" t="s">
        <v>157</v>
      </c>
      <c r="E17" s="142">
        <v>60174</v>
      </c>
      <c r="F17" s="17">
        <v>96</v>
      </c>
      <c r="G17" s="31">
        <f t="shared" si="1"/>
        <v>53.33</v>
      </c>
      <c r="H17" s="36">
        <v>240</v>
      </c>
      <c r="I17" s="31">
        <f t="shared" si="2"/>
        <v>100</v>
      </c>
      <c r="J17" s="17">
        <v>240</v>
      </c>
      <c r="K17" s="31">
        <f t="shared" si="3"/>
        <v>100</v>
      </c>
      <c r="L17" s="17">
        <v>160</v>
      </c>
      <c r="M17" s="31">
        <f t="shared" si="0"/>
        <v>66.67</v>
      </c>
      <c r="N17" s="17">
        <v>300</v>
      </c>
      <c r="O17" s="31">
        <f t="shared" si="4"/>
        <v>100</v>
      </c>
      <c r="P17" s="21"/>
      <c r="Q17" s="8"/>
      <c r="R17" s="68">
        <f t="shared" si="5"/>
        <v>420</v>
      </c>
    </row>
    <row r="18" spans="1:18" ht="18" customHeight="1">
      <c r="A18" s="131"/>
      <c r="B18" s="149">
        <v>10</v>
      </c>
      <c r="C18" s="62" t="s">
        <v>23</v>
      </c>
      <c r="D18" s="39" t="s">
        <v>157</v>
      </c>
      <c r="E18" s="142">
        <v>60325</v>
      </c>
      <c r="F18" s="17">
        <v>180</v>
      </c>
      <c r="G18" s="31">
        <f t="shared" si="1"/>
        <v>100</v>
      </c>
      <c r="H18" s="17">
        <v>157</v>
      </c>
      <c r="I18" s="31">
        <f t="shared" si="2"/>
        <v>65.42</v>
      </c>
      <c r="J18" s="17">
        <v>240</v>
      </c>
      <c r="K18" s="31">
        <f t="shared" si="3"/>
        <v>100</v>
      </c>
      <c r="L18" s="17">
        <v>93</v>
      </c>
      <c r="M18" s="31">
        <f t="shared" si="0"/>
        <v>38.75</v>
      </c>
      <c r="N18" s="17">
        <v>270</v>
      </c>
      <c r="O18" s="31">
        <f t="shared" si="4"/>
        <v>90</v>
      </c>
      <c r="P18" s="21"/>
      <c r="Q18" s="8"/>
      <c r="R18" s="68">
        <f t="shared" si="5"/>
        <v>394.17</v>
      </c>
    </row>
    <row r="19" spans="1:18" ht="18" customHeight="1">
      <c r="A19" s="131"/>
      <c r="B19" s="149">
        <v>11</v>
      </c>
      <c r="C19" s="62" t="s">
        <v>24</v>
      </c>
      <c r="D19" s="39" t="s">
        <v>157</v>
      </c>
      <c r="E19" s="142">
        <v>60284</v>
      </c>
      <c r="F19" s="18">
        <v>180</v>
      </c>
      <c r="G19" s="38">
        <f t="shared" si="1"/>
        <v>100</v>
      </c>
      <c r="H19" s="18">
        <v>153</v>
      </c>
      <c r="I19" s="31">
        <f t="shared" si="2"/>
        <v>63.75</v>
      </c>
      <c r="J19" s="18">
        <v>188</v>
      </c>
      <c r="K19" s="31">
        <f t="shared" si="3"/>
        <v>78.33</v>
      </c>
      <c r="L19" s="18">
        <v>126</v>
      </c>
      <c r="M19" s="31">
        <f t="shared" si="0"/>
        <v>52.5</v>
      </c>
      <c r="N19" s="18">
        <v>300</v>
      </c>
      <c r="O19" s="31">
        <f t="shared" si="4"/>
        <v>100</v>
      </c>
      <c r="P19" s="25"/>
      <c r="Q19" s="16"/>
      <c r="R19" s="69">
        <f t="shared" si="5"/>
        <v>394.58</v>
      </c>
    </row>
    <row r="20" spans="1:18" ht="18" customHeight="1">
      <c r="A20" s="131"/>
      <c r="B20" s="149">
        <v>12</v>
      </c>
      <c r="C20" s="62" t="s">
        <v>25</v>
      </c>
      <c r="D20" s="39" t="s">
        <v>157</v>
      </c>
      <c r="E20" s="142">
        <v>60173</v>
      </c>
      <c r="F20" s="17">
        <v>180</v>
      </c>
      <c r="G20" s="31">
        <f t="shared" si="1"/>
        <v>100</v>
      </c>
      <c r="H20" s="17">
        <v>134</v>
      </c>
      <c r="I20" s="31">
        <f t="shared" si="2"/>
        <v>55.83</v>
      </c>
      <c r="J20" s="17">
        <v>124</v>
      </c>
      <c r="K20" s="31">
        <f t="shared" si="3"/>
        <v>51.67</v>
      </c>
      <c r="L20" s="17">
        <v>240</v>
      </c>
      <c r="M20" s="31">
        <f t="shared" si="0"/>
        <v>100</v>
      </c>
      <c r="N20" s="17">
        <v>300</v>
      </c>
      <c r="O20" s="31">
        <f t="shared" si="4"/>
        <v>100</v>
      </c>
      <c r="P20" s="21"/>
      <c r="Q20" s="8"/>
      <c r="R20" s="69">
        <f t="shared" si="5"/>
        <v>407.5</v>
      </c>
    </row>
    <row r="21" spans="1:18" ht="18" customHeight="1">
      <c r="A21" s="131"/>
      <c r="B21" s="149">
        <v>13</v>
      </c>
      <c r="C21" s="62" t="s">
        <v>134</v>
      </c>
      <c r="D21" s="39" t="s">
        <v>157</v>
      </c>
      <c r="E21" s="142">
        <v>60175</v>
      </c>
      <c r="F21" s="18">
        <v>180</v>
      </c>
      <c r="G21" s="31">
        <f t="shared" si="1"/>
        <v>100</v>
      </c>
      <c r="H21" s="18">
        <v>75</v>
      </c>
      <c r="I21" s="31">
        <f t="shared" si="2"/>
        <v>31.25</v>
      </c>
      <c r="J21" s="18">
        <v>198</v>
      </c>
      <c r="K21" s="31">
        <f t="shared" si="3"/>
        <v>82.5</v>
      </c>
      <c r="L21" s="18">
        <v>68</v>
      </c>
      <c r="M21" s="31">
        <f t="shared" si="0"/>
        <v>28.33</v>
      </c>
      <c r="N21" s="18">
        <v>300</v>
      </c>
      <c r="O21" s="31">
        <f t="shared" si="4"/>
        <v>100</v>
      </c>
      <c r="P21" s="25"/>
      <c r="Q21" s="16"/>
      <c r="R21" s="69">
        <f t="shared" si="5"/>
        <v>342.08</v>
      </c>
    </row>
    <row r="22" spans="1:18" ht="18" customHeight="1">
      <c r="A22" s="131"/>
      <c r="B22" s="149">
        <v>14</v>
      </c>
      <c r="C22" s="62" t="s">
        <v>122</v>
      </c>
      <c r="D22" s="39" t="s">
        <v>157</v>
      </c>
      <c r="E22" s="142" t="s">
        <v>26</v>
      </c>
      <c r="F22" s="18">
        <v>180</v>
      </c>
      <c r="G22" s="31">
        <f t="shared" si="1"/>
        <v>100</v>
      </c>
      <c r="H22" s="18">
        <v>153</v>
      </c>
      <c r="I22" s="31">
        <f t="shared" si="2"/>
        <v>63.75</v>
      </c>
      <c r="J22" s="18">
        <v>240</v>
      </c>
      <c r="K22" s="31">
        <f t="shared" si="3"/>
        <v>100</v>
      </c>
      <c r="L22" s="18">
        <v>105</v>
      </c>
      <c r="M22" s="31">
        <f t="shared" si="0"/>
        <v>43.75</v>
      </c>
      <c r="N22" s="18">
        <v>300</v>
      </c>
      <c r="O22" s="31">
        <f t="shared" si="4"/>
        <v>100</v>
      </c>
      <c r="P22" s="25"/>
      <c r="Q22" s="16"/>
      <c r="R22" s="69">
        <f t="shared" si="5"/>
        <v>407.5</v>
      </c>
    </row>
    <row r="23" spans="1:18" ht="18" customHeight="1">
      <c r="A23" s="131"/>
      <c r="B23" s="149">
        <v>15</v>
      </c>
      <c r="C23" s="62" t="s">
        <v>27</v>
      </c>
      <c r="D23" s="39" t="s">
        <v>157</v>
      </c>
      <c r="E23" s="142" t="s">
        <v>28</v>
      </c>
      <c r="F23" s="18">
        <v>180</v>
      </c>
      <c r="G23" s="31">
        <f t="shared" si="1"/>
        <v>100</v>
      </c>
      <c r="H23" s="18">
        <v>240</v>
      </c>
      <c r="I23" s="31">
        <f t="shared" si="2"/>
        <v>100</v>
      </c>
      <c r="J23" s="18">
        <v>116</v>
      </c>
      <c r="K23" s="31">
        <f t="shared" si="3"/>
        <v>48.33</v>
      </c>
      <c r="L23" s="18">
        <v>105</v>
      </c>
      <c r="M23" s="31">
        <f t="shared" si="0"/>
        <v>43.75</v>
      </c>
      <c r="N23" s="18">
        <v>300</v>
      </c>
      <c r="O23" s="31">
        <f t="shared" si="4"/>
        <v>100</v>
      </c>
      <c r="P23" s="25"/>
      <c r="Q23" s="16"/>
      <c r="R23" s="69">
        <f t="shared" si="5"/>
        <v>392.08</v>
      </c>
    </row>
    <row r="24" spans="1:18" ht="18" customHeight="1">
      <c r="A24" s="131"/>
      <c r="B24" s="149">
        <v>16</v>
      </c>
      <c r="C24" s="62" t="s">
        <v>29</v>
      </c>
      <c r="D24" s="65" t="s">
        <v>116</v>
      </c>
      <c r="E24" s="142" t="s">
        <v>30</v>
      </c>
      <c r="F24" s="18">
        <v>154</v>
      </c>
      <c r="G24" s="31">
        <f t="shared" si="1"/>
        <v>85.56</v>
      </c>
      <c r="H24" s="18">
        <v>240</v>
      </c>
      <c r="I24" s="31">
        <f t="shared" si="2"/>
        <v>100</v>
      </c>
      <c r="J24" s="18">
        <v>139</v>
      </c>
      <c r="K24" s="31">
        <f t="shared" si="3"/>
        <v>57.92</v>
      </c>
      <c r="L24" s="18">
        <v>137</v>
      </c>
      <c r="M24" s="31">
        <f t="shared" si="0"/>
        <v>57.08</v>
      </c>
      <c r="N24" s="18">
        <v>300</v>
      </c>
      <c r="O24" s="31">
        <f t="shared" si="4"/>
        <v>100</v>
      </c>
      <c r="P24" s="25"/>
      <c r="Q24" s="16"/>
      <c r="R24" s="69">
        <f t="shared" si="5"/>
        <v>400.56</v>
      </c>
    </row>
    <row r="25" spans="1:18" ht="18" customHeight="1">
      <c r="A25" s="131"/>
      <c r="B25" s="149">
        <v>17</v>
      </c>
      <c r="C25" s="62" t="s">
        <v>31</v>
      </c>
      <c r="D25" s="65" t="s">
        <v>116</v>
      </c>
      <c r="E25" s="142" t="s">
        <v>32</v>
      </c>
      <c r="F25" s="18">
        <v>180</v>
      </c>
      <c r="G25" s="31">
        <f t="shared" si="1"/>
        <v>100</v>
      </c>
      <c r="H25" s="18">
        <v>129</v>
      </c>
      <c r="I25" s="31">
        <f t="shared" si="2"/>
        <v>53.75</v>
      </c>
      <c r="J25" s="18">
        <v>240</v>
      </c>
      <c r="K25" s="31">
        <f t="shared" si="3"/>
        <v>100</v>
      </c>
      <c r="L25" s="18">
        <v>62</v>
      </c>
      <c r="M25" s="31">
        <f t="shared" si="0"/>
        <v>25.83</v>
      </c>
      <c r="N25" s="18">
        <v>300</v>
      </c>
      <c r="O25" s="31">
        <f t="shared" si="4"/>
        <v>100</v>
      </c>
      <c r="P25" s="25"/>
      <c r="Q25" s="16"/>
      <c r="R25" s="68">
        <f t="shared" si="5"/>
        <v>379.58</v>
      </c>
    </row>
    <row r="26" spans="1:18" ht="18" customHeight="1">
      <c r="A26" s="131"/>
      <c r="B26" s="149">
        <v>18</v>
      </c>
      <c r="C26" s="62" t="s">
        <v>33</v>
      </c>
      <c r="D26" s="65" t="s">
        <v>116</v>
      </c>
      <c r="E26" s="142">
        <v>10209</v>
      </c>
      <c r="F26" s="18">
        <v>180</v>
      </c>
      <c r="G26" s="31">
        <f t="shared" si="1"/>
        <v>100</v>
      </c>
      <c r="H26" s="18">
        <v>196</v>
      </c>
      <c r="I26" s="31">
        <f t="shared" si="2"/>
        <v>81.67</v>
      </c>
      <c r="J26" s="18">
        <v>145</v>
      </c>
      <c r="K26" s="31">
        <f t="shared" si="3"/>
        <v>60.42</v>
      </c>
      <c r="L26" s="18">
        <v>164</v>
      </c>
      <c r="M26" s="31">
        <f t="shared" si="0"/>
        <v>68.33</v>
      </c>
      <c r="N26" s="18">
        <v>300</v>
      </c>
      <c r="O26" s="31">
        <f t="shared" si="4"/>
        <v>100</v>
      </c>
      <c r="P26" s="25"/>
      <c r="Q26" s="16"/>
      <c r="R26" s="68">
        <f t="shared" si="5"/>
        <v>410.42</v>
      </c>
    </row>
    <row r="27" spans="1:18" ht="18" customHeight="1">
      <c r="A27" s="131"/>
      <c r="B27" s="149">
        <v>19</v>
      </c>
      <c r="C27" s="62" t="s">
        <v>34</v>
      </c>
      <c r="D27" s="65" t="s">
        <v>116</v>
      </c>
      <c r="E27" s="142" t="s">
        <v>35</v>
      </c>
      <c r="F27" s="18">
        <v>180</v>
      </c>
      <c r="G27" s="31">
        <f t="shared" si="1"/>
        <v>100</v>
      </c>
      <c r="H27" s="18">
        <v>125</v>
      </c>
      <c r="I27" s="31">
        <f t="shared" si="2"/>
        <v>52.08</v>
      </c>
      <c r="J27" s="18">
        <v>240</v>
      </c>
      <c r="K27" s="31">
        <f t="shared" si="3"/>
        <v>100</v>
      </c>
      <c r="L27" s="18">
        <v>115</v>
      </c>
      <c r="M27" s="31">
        <f t="shared" si="0"/>
        <v>47.92</v>
      </c>
      <c r="N27" s="18">
        <v>300</v>
      </c>
      <c r="O27" s="31">
        <f t="shared" si="4"/>
        <v>100</v>
      </c>
      <c r="P27" s="25"/>
      <c r="Q27" s="16"/>
      <c r="R27" s="68">
        <f t="shared" si="5"/>
        <v>400</v>
      </c>
    </row>
    <row r="28" spans="1:18" ht="18" customHeight="1">
      <c r="A28" s="131"/>
      <c r="B28" s="149">
        <v>20</v>
      </c>
      <c r="C28" s="65" t="s">
        <v>36</v>
      </c>
      <c r="D28" s="39" t="s">
        <v>116</v>
      </c>
      <c r="E28" s="142">
        <v>19242</v>
      </c>
      <c r="F28" s="18">
        <v>180</v>
      </c>
      <c r="G28" s="31">
        <f t="shared" si="1"/>
        <v>100</v>
      </c>
      <c r="H28" s="18">
        <v>240</v>
      </c>
      <c r="I28" s="31">
        <f t="shared" si="2"/>
        <v>100</v>
      </c>
      <c r="J28" s="18">
        <v>240</v>
      </c>
      <c r="K28" s="31">
        <f t="shared" si="3"/>
        <v>100</v>
      </c>
      <c r="L28" s="18">
        <v>102</v>
      </c>
      <c r="M28" s="31">
        <f t="shared" si="0"/>
        <v>42.5</v>
      </c>
      <c r="N28" s="18">
        <v>102</v>
      </c>
      <c r="O28" s="31">
        <f t="shared" si="4"/>
        <v>34</v>
      </c>
      <c r="P28" s="25"/>
      <c r="Q28" s="16"/>
      <c r="R28" s="68">
        <f t="shared" si="5"/>
        <v>376.5</v>
      </c>
    </row>
    <row r="29" spans="1:18" ht="18" customHeight="1">
      <c r="A29" s="131"/>
      <c r="B29" s="149">
        <v>21</v>
      </c>
      <c r="C29" s="65" t="s">
        <v>37</v>
      </c>
      <c r="D29" s="39" t="s">
        <v>116</v>
      </c>
      <c r="E29" s="142" t="s">
        <v>38</v>
      </c>
      <c r="F29" s="18">
        <v>140</v>
      </c>
      <c r="G29" s="31">
        <f t="shared" si="1"/>
        <v>77.78</v>
      </c>
      <c r="H29" s="18">
        <v>87</v>
      </c>
      <c r="I29" s="31">
        <f t="shared" si="2"/>
        <v>36.25</v>
      </c>
      <c r="J29" s="18">
        <v>234</v>
      </c>
      <c r="K29" s="31">
        <f t="shared" si="3"/>
        <v>97.5</v>
      </c>
      <c r="L29" s="18">
        <v>92</v>
      </c>
      <c r="M29" s="31">
        <f t="shared" si="0"/>
        <v>38.33</v>
      </c>
      <c r="N29" s="18">
        <v>19</v>
      </c>
      <c r="O29" s="31">
        <f t="shared" si="4"/>
        <v>6.33</v>
      </c>
      <c r="P29" s="25"/>
      <c r="Q29" s="16"/>
      <c r="R29" s="68">
        <f t="shared" si="5"/>
        <v>256.19</v>
      </c>
    </row>
    <row r="30" spans="1:18" ht="18" customHeight="1">
      <c r="A30" s="131"/>
      <c r="B30" s="149">
        <v>22</v>
      </c>
      <c r="C30" s="65" t="s">
        <v>39</v>
      </c>
      <c r="D30" s="39" t="s">
        <v>116</v>
      </c>
      <c r="E30" s="142" t="s">
        <v>40</v>
      </c>
      <c r="F30" s="18">
        <v>180</v>
      </c>
      <c r="G30" s="31">
        <f t="shared" si="1"/>
        <v>100</v>
      </c>
      <c r="H30" s="18">
        <v>132</v>
      </c>
      <c r="I30" s="31">
        <f t="shared" si="2"/>
        <v>55</v>
      </c>
      <c r="J30" s="18">
        <v>240</v>
      </c>
      <c r="K30" s="31">
        <f t="shared" si="3"/>
        <v>100</v>
      </c>
      <c r="L30" s="157">
        <v>97</v>
      </c>
      <c r="M30" s="31">
        <f t="shared" si="0"/>
        <v>40.42</v>
      </c>
      <c r="N30" s="18">
        <v>300</v>
      </c>
      <c r="O30" s="31">
        <f t="shared" si="4"/>
        <v>100</v>
      </c>
      <c r="P30" s="25"/>
      <c r="Q30" s="16"/>
      <c r="R30" s="68">
        <f t="shared" si="5"/>
        <v>395.42</v>
      </c>
    </row>
    <row r="31" spans="1:18" ht="18" customHeight="1">
      <c r="A31" s="131"/>
      <c r="B31" s="149">
        <v>23</v>
      </c>
      <c r="C31" s="65" t="s">
        <v>41</v>
      </c>
      <c r="D31" s="39" t="s">
        <v>115</v>
      </c>
      <c r="E31" s="142">
        <v>81456</v>
      </c>
      <c r="F31" s="18">
        <v>180</v>
      </c>
      <c r="G31" s="31">
        <f t="shared" si="1"/>
        <v>100</v>
      </c>
      <c r="H31" s="18">
        <v>125</v>
      </c>
      <c r="I31" s="31">
        <f t="shared" si="2"/>
        <v>52.08</v>
      </c>
      <c r="J31" s="18">
        <v>101</v>
      </c>
      <c r="K31" s="31">
        <f t="shared" si="3"/>
        <v>42.08</v>
      </c>
      <c r="L31" s="18">
        <v>137</v>
      </c>
      <c r="M31" s="31">
        <f t="shared" si="0"/>
        <v>57.08</v>
      </c>
      <c r="N31" s="18">
        <v>300</v>
      </c>
      <c r="O31" s="31">
        <f t="shared" si="4"/>
        <v>100</v>
      </c>
      <c r="P31" s="25"/>
      <c r="Q31" s="16"/>
      <c r="R31" s="68">
        <f t="shared" si="5"/>
        <v>351.23999999999995</v>
      </c>
    </row>
    <row r="32" spans="1:18" ht="18" customHeight="1">
      <c r="A32" s="131"/>
      <c r="B32" s="149">
        <v>24</v>
      </c>
      <c r="C32" s="65" t="s">
        <v>42</v>
      </c>
      <c r="D32" s="39" t="s">
        <v>115</v>
      </c>
      <c r="E32" s="142">
        <v>92490</v>
      </c>
      <c r="F32" s="18">
        <v>40</v>
      </c>
      <c r="G32" s="31">
        <f t="shared" si="1"/>
        <v>22.22</v>
      </c>
      <c r="H32" s="18">
        <v>141</v>
      </c>
      <c r="I32" s="31">
        <f t="shared" si="2"/>
        <v>58.75</v>
      </c>
      <c r="J32" s="18">
        <v>187</v>
      </c>
      <c r="K32" s="31">
        <f t="shared" si="3"/>
        <v>77.92</v>
      </c>
      <c r="L32" s="18">
        <v>230</v>
      </c>
      <c r="M32" s="31">
        <f t="shared" si="0"/>
        <v>95.83</v>
      </c>
      <c r="N32" s="18">
        <v>140</v>
      </c>
      <c r="O32" s="31">
        <f t="shared" si="4"/>
        <v>46.67</v>
      </c>
      <c r="P32" s="25"/>
      <c r="Q32" s="16"/>
      <c r="R32" s="68">
        <f t="shared" si="5"/>
        <v>301.39</v>
      </c>
    </row>
    <row r="33" spans="1:18" ht="18" customHeight="1">
      <c r="A33" s="131"/>
      <c r="B33" s="149">
        <v>25</v>
      </c>
      <c r="C33" s="62" t="s">
        <v>54</v>
      </c>
      <c r="D33" s="65" t="s">
        <v>115</v>
      </c>
      <c r="E33" s="142">
        <v>81450</v>
      </c>
      <c r="F33" s="18">
        <v>5</v>
      </c>
      <c r="G33" s="31">
        <f t="shared" si="1"/>
        <v>2.78</v>
      </c>
      <c r="H33" s="18">
        <v>30</v>
      </c>
      <c r="I33" s="31">
        <f t="shared" si="2"/>
        <v>12.5</v>
      </c>
      <c r="J33" s="18">
        <v>29</v>
      </c>
      <c r="K33" s="31">
        <f t="shared" si="3"/>
        <v>12.08</v>
      </c>
      <c r="L33" s="18">
        <v>27</v>
      </c>
      <c r="M33" s="31">
        <f t="shared" si="0"/>
        <v>11.25</v>
      </c>
      <c r="N33" s="18">
        <v>0</v>
      </c>
      <c r="O33" s="31">
        <f t="shared" si="4"/>
        <v>0</v>
      </c>
      <c r="P33" s="25"/>
      <c r="Q33" s="16"/>
      <c r="R33" s="68">
        <f t="shared" si="5"/>
        <v>38.61</v>
      </c>
    </row>
    <row r="34" spans="1:18" ht="18" customHeight="1">
      <c r="A34" s="131"/>
      <c r="B34" s="149">
        <v>26</v>
      </c>
      <c r="C34" s="62" t="s">
        <v>43</v>
      </c>
      <c r="D34" s="39" t="s">
        <v>62</v>
      </c>
      <c r="E34" s="142" t="s">
        <v>44</v>
      </c>
      <c r="F34" s="18">
        <v>111</v>
      </c>
      <c r="G34" s="31">
        <f t="shared" si="1"/>
        <v>61.67</v>
      </c>
      <c r="H34" s="18">
        <v>240</v>
      </c>
      <c r="I34" s="31">
        <f t="shared" si="2"/>
        <v>100</v>
      </c>
      <c r="J34" s="18">
        <v>33</v>
      </c>
      <c r="K34" s="31">
        <f t="shared" si="3"/>
        <v>13.75</v>
      </c>
      <c r="L34" s="18">
        <v>34</v>
      </c>
      <c r="M34" s="31">
        <f t="shared" si="0"/>
        <v>14.17</v>
      </c>
      <c r="N34" s="18">
        <v>300</v>
      </c>
      <c r="O34" s="31">
        <f t="shared" si="4"/>
        <v>100</v>
      </c>
      <c r="P34" s="25"/>
      <c r="Q34" s="16"/>
      <c r="R34" s="68">
        <f t="shared" si="5"/>
        <v>289.59000000000003</v>
      </c>
    </row>
    <row r="35" spans="1:18" ht="18" customHeight="1">
      <c r="A35" s="131"/>
      <c r="B35" s="149">
        <v>27</v>
      </c>
      <c r="C35" s="62" t="s">
        <v>45</v>
      </c>
      <c r="D35" s="39" t="s">
        <v>62</v>
      </c>
      <c r="E35" s="142" t="s">
        <v>46</v>
      </c>
      <c r="F35" s="18">
        <v>180</v>
      </c>
      <c r="G35" s="31">
        <f t="shared" si="1"/>
        <v>100</v>
      </c>
      <c r="H35" s="18">
        <v>193</v>
      </c>
      <c r="I35" s="31">
        <f t="shared" si="2"/>
        <v>80.42</v>
      </c>
      <c r="J35" s="18">
        <v>103</v>
      </c>
      <c r="K35" s="31">
        <f t="shared" si="3"/>
        <v>42.92</v>
      </c>
      <c r="L35" s="18">
        <v>97</v>
      </c>
      <c r="M35" s="31">
        <f t="shared" si="0"/>
        <v>40.42</v>
      </c>
      <c r="N35" s="18">
        <v>300</v>
      </c>
      <c r="O35" s="31">
        <f t="shared" si="4"/>
        <v>100</v>
      </c>
      <c r="P35" s="25"/>
      <c r="Q35" s="16"/>
      <c r="R35" s="68">
        <f t="shared" si="5"/>
        <v>363.76000000000005</v>
      </c>
    </row>
    <row r="36" spans="1:18" ht="18" customHeight="1">
      <c r="A36" s="131"/>
      <c r="B36" s="149">
        <v>28</v>
      </c>
      <c r="C36" s="62" t="s">
        <v>47</v>
      </c>
      <c r="D36" s="39" t="s">
        <v>62</v>
      </c>
      <c r="E36" s="142" t="s">
        <v>48</v>
      </c>
      <c r="F36" s="18">
        <v>180</v>
      </c>
      <c r="G36" s="31">
        <f t="shared" si="1"/>
        <v>100</v>
      </c>
      <c r="H36" s="18">
        <v>240</v>
      </c>
      <c r="I36" s="31">
        <f t="shared" si="2"/>
        <v>100</v>
      </c>
      <c r="J36" s="18">
        <v>135</v>
      </c>
      <c r="K36" s="31">
        <f t="shared" si="3"/>
        <v>56.25</v>
      </c>
      <c r="L36" s="18">
        <v>96</v>
      </c>
      <c r="M36" s="31">
        <f t="shared" si="0"/>
        <v>40</v>
      </c>
      <c r="N36" s="18">
        <v>300</v>
      </c>
      <c r="O36" s="31">
        <f t="shared" si="4"/>
        <v>100</v>
      </c>
      <c r="P36" s="25"/>
      <c r="Q36" s="16"/>
      <c r="R36" s="68">
        <f t="shared" si="5"/>
        <v>396.25</v>
      </c>
    </row>
    <row r="37" spans="1:18" ht="18" customHeight="1">
      <c r="A37" s="131"/>
      <c r="B37" s="149">
        <v>29</v>
      </c>
      <c r="C37" s="62" t="s">
        <v>49</v>
      </c>
      <c r="D37" s="39" t="s">
        <v>62</v>
      </c>
      <c r="E37" s="142" t="s">
        <v>50</v>
      </c>
      <c r="F37" s="18">
        <v>180</v>
      </c>
      <c r="G37" s="31">
        <f aca="true" t="shared" si="6" ref="G37:G66">ROUND(F37/$F$7*100,2)</f>
        <v>100</v>
      </c>
      <c r="H37" s="18">
        <v>133</v>
      </c>
      <c r="I37" s="31">
        <f aca="true" t="shared" si="7" ref="I37:I66">ROUND(H37/$H$7*100,2)</f>
        <v>55.42</v>
      </c>
      <c r="J37" s="18">
        <v>134</v>
      </c>
      <c r="K37" s="31">
        <f aca="true" t="shared" si="8" ref="K37:K66">ROUND(J37/$J$7*100,2)</f>
        <v>55.83</v>
      </c>
      <c r="L37" s="18">
        <v>240</v>
      </c>
      <c r="M37" s="31">
        <f aca="true" t="shared" si="9" ref="M37:M66">ROUND(L37/$L$7*100,2)</f>
        <v>100</v>
      </c>
      <c r="N37" s="18">
        <v>300</v>
      </c>
      <c r="O37" s="31">
        <f aca="true" t="shared" si="10" ref="O37:O66">ROUND(N37/$N$7*100,2)</f>
        <v>100</v>
      </c>
      <c r="P37" s="25"/>
      <c r="Q37" s="16"/>
      <c r="R37" s="68">
        <f aca="true" t="shared" si="11" ref="R37:R66">O37+M37+K37+I37+G37</f>
        <v>411.25</v>
      </c>
    </row>
    <row r="38" spans="1:18" ht="18" customHeight="1">
      <c r="A38" s="131"/>
      <c r="B38" s="149">
        <v>30</v>
      </c>
      <c r="C38" s="62" t="s">
        <v>182</v>
      </c>
      <c r="D38" s="39" t="s">
        <v>62</v>
      </c>
      <c r="E38" s="142" t="s">
        <v>51</v>
      </c>
      <c r="F38" s="18">
        <v>180</v>
      </c>
      <c r="G38" s="31">
        <f t="shared" si="6"/>
        <v>100</v>
      </c>
      <c r="H38" s="18">
        <v>135</v>
      </c>
      <c r="I38" s="31">
        <f t="shared" si="7"/>
        <v>56.25</v>
      </c>
      <c r="J38" s="18">
        <v>170</v>
      </c>
      <c r="K38" s="31">
        <f t="shared" si="8"/>
        <v>70.83</v>
      </c>
      <c r="L38" s="18">
        <v>140</v>
      </c>
      <c r="M38" s="31">
        <f t="shared" si="9"/>
        <v>58.33</v>
      </c>
      <c r="N38" s="18">
        <v>80</v>
      </c>
      <c r="O38" s="31">
        <f t="shared" si="10"/>
        <v>26.67</v>
      </c>
      <c r="P38" s="25"/>
      <c r="Q38" s="16"/>
      <c r="R38" s="68">
        <f t="shared" si="11"/>
        <v>312.08</v>
      </c>
    </row>
    <row r="39" spans="1:18" ht="18" customHeight="1">
      <c r="A39" s="131"/>
      <c r="B39" s="149">
        <v>31</v>
      </c>
      <c r="C39" s="62" t="s">
        <v>64</v>
      </c>
      <c r="D39" s="39" t="s">
        <v>63</v>
      </c>
      <c r="E39" s="142">
        <v>29359</v>
      </c>
      <c r="F39" s="18">
        <v>180</v>
      </c>
      <c r="G39" s="31">
        <f t="shared" si="6"/>
        <v>100</v>
      </c>
      <c r="H39" s="18">
        <v>94</v>
      </c>
      <c r="I39" s="31">
        <f t="shared" si="7"/>
        <v>39.17</v>
      </c>
      <c r="J39" s="18">
        <v>158</v>
      </c>
      <c r="K39" s="31">
        <f t="shared" si="8"/>
        <v>65.83</v>
      </c>
      <c r="L39" s="18">
        <v>240</v>
      </c>
      <c r="M39" s="31">
        <f t="shared" si="9"/>
        <v>100</v>
      </c>
      <c r="N39" s="18">
        <v>140</v>
      </c>
      <c r="O39" s="31">
        <f t="shared" si="10"/>
        <v>46.67</v>
      </c>
      <c r="P39" s="25"/>
      <c r="Q39" s="16"/>
      <c r="R39" s="68">
        <f t="shared" si="11"/>
        <v>351.67</v>
      </c>
    </row>
    <row r="40" spans="1:18" ht="18" customHeight="1">
      <c r="A40" s="131"/>
      <c r="B40" s="149">
        <v>32</v>
      </c>
      <c r="C40" s="62" t="s">
        <v>92</v>
      </c>
      <c r="D40" s="39" t="s">
        <v>65</v>
      </c>
      <c r="E40" s="142">
        <v>79143</v>
      </c>
      <c r="F40" s="18">
        <v>180</v>
      </c>
      <c r="G40" s="31">
        <f t="shared" si="6"/>
        <v>100</v>
      </c>
      <c r="H40" s="18">
        <v>42</v>
      </c>
      <c r="I40" s="31">
        <f t="shared" si="7"/>
        <v>17.5</v>
      </c>
      <c r="J40" s="18">
        <v>240</v>
      </c>
      <c r="K40" s="31">
        <f t="shared" si="8"/>
        <v>100</v>
      </c>
      <c r="L40" s="18">
        <v>240</v>
      </c>
      <c r="M40" s="31">
        <f t="shared" si="9"/>
        <v>100</v>
      </c>
      <c r="N40" s="18">
        <v>300</v>
      </c>
      <c r="O40" s="31">
        <f t="shared" si="10"/>
        <v>100</v>
      </c>
      <c r="P40" s="25"/>
      <c r="Q40" s="16"/>
      <c r="R40" s="68">
        <f t="shared" si="11"/>
        <v>417.5</v>
      </c>
    </row>
    <row r="41" spans="1:18" ht="18" customHeight="1">
      <c r="A41" s="131"/>
      <c r="B41" s="149">
        <v>33</v>
      </c>
      <c r="C41" s="62" t="s">
        <v>93</v>
      </c>
      <c r="D41" s="39" t="s">
        <v>65</v>
      </c>
      <c r="E41" s="142">
        <v>79134</v>
      </c>
      <c r="F41" s="18">
        <v>180</v>
      </c>
      <c r="G41" s="31">
        <f t="shared" si="6"/>
        <v>100</v>
      </c>
      <c r="H41" s="18">
        <v>122</v>
      </c>
      <c r="I41" s="31">
        <f t="shared" si="7"/>
        <v>50.83</v>
      </c>
      <c r="J41" s="18">
        <v>207</v>
      </c>
      <c r="K41" s="31">
        <f t="shared" si="8"/>
        <v>86.25</v>
      </c>
      <c r="L41" s="18">
        <v>240</v>
      </c>
      <c r="M41" s="31">
        <f t="shared" si="9"/>
        <v>100</v>
      </c>
      <c r="N41" s="18">
        <v>300</v>
      </c>
      <c r="O41" s="31">
        <f t="shared" si="10"/>
        <v>100</v>
      </c>
      <c r="P41" s="25"/>
      <c r="Q41" s="16"/>
      <c r="R41" s="68">
        <f t="shared" si="11"/>
        <v>437.08</v>
      </c>
    </row>
    <row r="42" spans="1:18" ht="18" customHeight="1">
      <c r="A42" s="131"/>
      <c r="B42" s="149">
        <v>34</v>
      </c>
      <c r="C42" s="63" t="s">
        <v>94</v>
      </c>
      <c r="D42" s="54" t="s">
        <v>65</v>
      </c>
      <c r="E42" s="143">
        <v>79131</v>
      </c>
      <c r="F42" s="18">
        <v>180</v>
      </c>
      <c r="G42" s="31">
        <f t="shared" si="6"/>
        <v>100</v>
      </c>
      <c r="H42" s="18">
        <v>163</v>
      </c>
      <c r="I42" s="31">
        <f t="shared" si="7"/>
        <v>67.92</v>
      </c>
      <c r="J42" s="18">
        <v>240</v>
      </c>
      <c r="K42" s="31">
        <f t="shared" si="8"/>
        <v>100</v>
      </c>
      <c r="L42" s="18">
        <v>240</v>
      </c>
      <c r="M42" s="31">
        <f t="shared" si="9"/>
        <v>100</v>
      </c>
      <c r="N42" s="18">
        <v>300</v>
      </c>
      <c r="O42" s="31">
        <f t="shared" si="10"/>
        <v>100</v>
      </c>
      <c r="P42" s="25"/>
      <c r="Q42" s="16"/>
      <c r="R42" s="68">
        <f t="shared" si="11"/>
        <v>467.92</v>
      </c>
    </row>
    <row r="43" spans="1:18" ht="18" customHeight="1">
      <c r="A43" s="131"/>
      <c r="B43" s="149">
        <v>35</v>
      </c>
      <c r="C43" s="62" t="s">
        <v>95</v>
      </c>
      <c r="D43" s="39" t="s">
        <v>65</v>
      </c>
      <c r="E43" s="142">
        <v>79137</v>
      </c>
      <c r="F43" s="18">
        <v>180</v>
      </c>
      <c r="G43" s="31">
        <f t="shared" si="6"/>
        <v>100</v>
      </c>
      <c r="H43" s="18">
        <v>132</v>
      </c>
      <c r="I43" s="31">
        <f t="shared" si="7"/>
        <v>55</v>
      </c>
      <c r="J43" s="18">
        <v>97</v>
      </c>
      <c r="K43" s="31">
        <f t="shared" si="8"/>
        <v>40.42</v>
      </c>
      <c r="L43" s="18">
        <v>124</v>
      </c>
      <c r="M43" s="31">
        <f t="shared" si="9"/>
        <v>51.67</v>
      </c>
      <c r="N43" s="18">
        <v>140</v>
      </c>
      <c r="O43" s="31">
        <f t="shared" si="10"/>
        <v>46.67</v>
      </c>
      <c r="P43" s="25"/>
      <c r="Q43" s="16"/>
      <c r="R43" s="68">
        <f t="shared" si="11"/>
        <v>293.76</v>
      </c>
    </row>
    <row r="44" spans="1:18" ht="18" customHeight="1">
      <c r="A44" s="131"/>
      <c r="B44" s="149">
        <v>36</v>
      </c>
      <c r="C44" s="62" t="s">
        <v>96</v>
      </c>
      <c r="D44" s="39" t="s">
        <v>65</v>
      </c>
      <c r="E44" s="142">
        <v>94245</v>
      </c>
      <c r="F44" s="18">
        <v>180</v>
      </c>
      <c r="G44" s="31">
        <f t="shared" si="6"/>
        <v>100</v>
      </c>
      <c r="H44" s="18">
        <v>124</v>
      </c>
      <c r="I44" s="31">
        <f t="shared" si="7"/>
        <v>51.67</v>
      </c>
      <c r="J44" s="18">
        <v>240</v>
      </c>
      <c r="K44" s="31">
        <f t="shared" si="8"/>
        <v>100</v>
      </c>
      <c r="L44" s="18">
        <v>240</v>
      </c>
      <c r="M44" s="31">
        <f t="shared" si="9"/>
        <v>100</v>
      </c>
      <c r="N44" s="18">
        <v>255</v>
      </c>
      <c r="O44" s="31">
        <f t="shared" si="10"/>
        <v>85</v>
      </c>
      <c r="P44" s="25"/>
      <c r="Q44" s="16"/>
      <c r="R44" s="68">
        <f t="shared" si="11"/>
        <v>436.67</v>
      </c>
    </row>
    <row r="45" spans="1:18" ht="18" customHeight="1">
      <c r="A45" s="131"/>
      <c r="B45" s="149">
        <v>37</v>
      </c>
      <c r="C45" s="63" t="s">
        <v>97</v>
      </c>
      <c r="D45" s="54" t="s">
        <v>65</v>
      </c>
      <c r="E45" s="143">
        <v>86494</v>
      </c>
      <c r="F45" s="18">
        <v>180</v>
      </c>
      <c r="G45" s="31">
        <f t="shared" si="6"/>
        <v>100</v>
      </c>
      <c r="H45" s="18">
        <v>211</v>
      </c>
      <c r="I45" s="31">
        <f t="shared" si="7"/>
        <v>87.92</v>
      </c>
      <c r="J45" s="18">
        <v>126</v>
      </c>
      <c r="K45" s="31">
        <f t="shared" si="8"/>
        <v>52.5</v>
      </c>
      <c r="L45" s="18">
        <v>86</v>
      </c>
      <c r="M45" s="31">
        <f t="shared" si="9"/>
        <v>35.83</v>
      </c>
      <c r="N45" s="18">
        <v>300</v>
      </c>
      <c r="O45" s="31">
        <f t="shared" si="10"/>
        <v>100</v>
      </c>
      <c r="P45" s="25"/>
      <c r="Q45" s="16"/>
      <c r="R45" s="68">
        <f t="shared" si="11"/>
        <v>376.25</v>
      </c>
    </row>
    <row r="46" spans="1:18" ht="18" customHeight="1">
      <c r="A46" s="131"/>
      <c r="B46" s="149">
        <v>38</v>
      </c>
      <c r="C46" s="64" t="s">
        <v>98</v>
      </c>
      <c r="D46" s="54" t="s">
        <v>65</v>
      </c>
      <c r="E46" s="144" t="s">
        <v>99</v>
      </c>
      <c r="F46" s="18">
        <v>180</v>
      </c>
      <c r="G46" s="31">
        <f t="shared" si="6"/>
        <v>100</v>
      </c>
      <c r="H46" s="18">
        <v>157</v>
      </c>
      <c r="I46" s="31">
        <f t="shared" si="7"/>
        <v>65.42</v>
      </c>
      <c r="J46" s="18">
        <v>100</v>
      </c>
      <c r="K46" s="31">
        <f t="shared" si="8"/>
        <v>41.67</v>
      </c>
      <c r="L46" s="18">
        <v>240</v>
      </c>
      <c r="M46" s="31">
        <f t="shared" si="9"/>
        <v>100</v>
      </c>
      <c r="N46" s="18">
        <v>300</v>
      </c>
      <c r="O46" s="31">
        <f t="shared" si="10"/>
        <v>100</v>
      </c>
      <c r="P46" s="25"/>
      <c r="Q46" s="16"/>
      <c r="R46" s="68">
        <f t="shared" si="11"/>
        <v>407.09000000000003</v>
      </c>
    </row>
    <row r="47" spans="1:18" ht="18" customHeight="1">
      <c r="A47" s="131"/>
      <c r="B47" s="149">
        <v>39</v>
      </c>
      <c r="C47" s="64" t="s">
        <v>100</v>
      </c>
      <c r="D47" s="54" t="s">
        <v>65</v>
      </c>
      <c r="E47" s="144" t="s">
        <v>101</v>
      </c>
      <c r="F47" s="18">
        <v>175</v>
      </c>
      <c r="G47" s="31">
        <f t="shared" si="6"/>
        <v>97.22</v>
      </c>
      <c r="H47" s="18">
        <v>130</v>
      </c>
      <c r="I47" s="31">
        <f t="shared" si="7"/>
        <v>54.17</v>
      </c>
      <c r="J47" s="18">
        <v>190</v>
      </c>
      <c r="K47" s="31">
        <f t="shared" si="8"/>
        <v>79.17</v>
      </c>
      <c r="L47" s="18">
        <v>67</v>
      </c>
      <c r="M47" s="31">
        <f t="shared" si="9"/>
        <v>27.92</v>
      </c>
      <c r="N47" s="18">
        <v>300</v>
      </c>
      <c r="O47" s="31">
        <f t="shared" si="10"/>
        <v>100</v>
      </c>
      <c r="P47" s="25"/>
      <c r="Q47" s="16"/>
      <c r="R47" s="68">
        <f t="shared" si="11"/>
        <v>358.48</v>
      </c>
    </row>
    <row r="48" spans="1:18" ht="18" customHeight="1">
      <c r="A48" s="131"/>
      <c r="B48" s="149">
        <v>40</v>
      </c>
      <c r="C48" s="64" t="s">
        <v>102</v>
      </c>
      <c r="D48" s="54" t="s">
        <v>65</v>
      </c>
      <c r="E48" s="144" t="s">
        <v>103</v>
      </c>
      <c r="F48" s="18">
        <v>180</v>
      </c>
      <c r="G48" s="31">
        <f t="shared" si="6"/>
        <v>100</v>
      </c>
      <c r="H48" s="18">
        <v>240</v>
      </c>
      <c r="I48" s="31">
        <f t="shared" si="7"/>
        <v>100</v>
      </c>
      <c r="J48" s="18">
        <v>240</v>
      </c>
      <c r="K48" s="31">
        <f t="shared" si="8"/>
        <v>100</v>
      </c>
      <c r="L48" s="18">
        <v>145</v>
      </c>
      <c r="M48" s="31">
        <f t="shared" si="9"/>
        <v>60.42</v>
      </c>
      <c r="N48" s="18">
        <v>300</v>
      </c>
      <c r="O48" s="31">
        <f t="shared" si="10"/>
        <v>100</v>
      </c>
      <c r="P48" s="25"/>
      <c r="Q48" s="16"/>
      <c r="R48" s="68">
        <f t="shared" si="11"/>
        <v>460.42</v>
      </c>
    </row>
    <row r="49" spans="1:18" ht="18" customHeight="1">
      <c r="A49" s="131"/>
      <c r="B49" s="149">
        <v>41</v>
      </c>
      <c r="C49" s="64" t="s">
        <v>104</v>
      </c>
      <c r="D49" s="54" t="s">
        <v>65</v>
      </c>
      <c r="E49" s="144" t="s">
        <v>105</v>
      </c>
      <c r="F49" s="18">
        <v>180</v>
      </c>
      <c r="G49" s="31">
        <f t="shared" si="6"/>
        <v>100</v>
      </c>
      <c r="H49" s="18">
        <v>210</v>
      </c>
      <c r="I49" s="31">
        <f t="shared" si="7"/>
        <v>87.5</v>
      </c>
      <c r="J49" s="18">
        <v>178</v>
      </c>
      <c r="K49" s="31">
        <f t="shared" si="8"/>
        <v>74.17</v>
      </c>
      <c r="L49" s="18">
        <v>240</v>
      </c>
      <c r="M49" s="31">
        <f t="shared" si="9"/>
        <v>100</v>
      </c>
      <c r="N49" s="18">
        <v>264</v>
      </c>
      <c r="O49" s="31">
        <f t="shared" si="10"/>
        <v>88</v>
      </c>
      <c r="P49" s="25"/>
      <c r="Q49" s="16"/>
      <c r="R49" s="68">
        <f t="shared" si="11"/>
        <v>449.67</v>
      </c>
    </row>
    <row r="50" spans="1:18" ht="18" customHeight="1">
      <c r="A50" s="131"/>
      <c r="B50" s="149">
        <v>42</v>
      </c>
      <c r="C50" s="64" t="s">
        <v>117</v>
      </c>
      <c r="D50" s="54" t="s">
        <v>65</v>
      </c>
      <c r="E50" s="144" t="s">
        <v>121</v>
      </c>
      <c r="F50" s="18">
        <v>180</v>
      </c>
      <c r="G50" s="31">
        <f t="shared" si="6"/>
        <v>100</v>
      </c>
      <c r="H50" s="18">
        <v>171</v>
      </c>
      <c r="I50" s="31">
        <f t="shared" si="7"/>
        <v>71.25</v>
      </c>
      <c r="J50" s="18">
        <v>240</v>
      </c>
      <c r="K50" s="31">
        <f t="shared" si="8"/>
        <v>100</v>
      </c>
      <c r="L50" s="18">
        <v>167</v>
      </c>
      <c r="M50" s="31">
        <f t="shared" si="9"/>
        <v>69.58</v>
      </c>
      <c r="N50" s="18">
        <v>300</v>
      </c>
      <c r="O50" s="31">
        <f t="shared" si="10"/>
        <v>100</v>
      </c>
      <c r="P50" s="25"/>
      <c r="Q50" s="16"/>
      <c r="R50" s="68">
        <f t="shared" si="11"/>
        <v>440.83</v>
      </c>
    </row>
    <row r="51" spans="1:18" ht="18" customHeight="1">
      <c r="A51" s="131"/>
      <c r="B51" s="149">
        <v>43</v>
      </c>
      <c r="C51" s="64" t="s">
        <v>155</v>
      </c>
      <c r="D51" s="54" t="s">
        <v>65</v>
      </c>
      <c r="E51" s="144" t="s">
        <v>154</v>
      </c>
      <c r="F51" s="18">
        <v>180</v>
      </c>
      <c r="G51" s="31">
        <f t="shared" si="6"/>
        <v>100</v>
      </c>
      <c r="H51" s="18">
        <v>194</v>
      </c>
      <c r="I51" s="31">
        <f t="shared" si="7"/>
        <v>80.83</v>
      </c>
      <c r="J51" s="18">
        <v>240</v>
      </c>
      <c r="K51" s="31">
        <f t="shared" si="8"/>
        <v>100</v>
      </c>
      <c r="L51" s="18">
        <v>180</v>
      </c>
      <c r="M51" s="31">
        <f t="shared" si="9"/>
        <v>75</v>
      </c>
      <c r="N51" s="18">
        <v>300</v>
      </c>
      <c r="O51" s="31">
        <f t="shared" si="10"/>
        <v>100</v>
      </c>
      <c r="P51" s="25"/>
      <c r="Q51" s="16"/>
      <c r="R51" s="68">
        <f t="shared" si="11"/>
        <v>455.83</v>
      </c>
    </row>
    <row r="52" spans="1:18" ht="18" customHeight="1">
      <c r="A52" s="131"/>
      <c r="B52" s="149">
        <v>44</v>
      </c>
      <c r="C52" s="64" t="s">
        <v>159</v>
      </c>
      <c r="D52" s="54" t="s">
        <v>65</v>
      </c>
      <c r="E52" s="144" t="s">
        <v>160</v>
      </c>
      <c r="F52" s="18">
        <v>180</v>
      </c>
      <c r="G52" s="31">
        <f t="shared" si="6"/>
        <v>100</v>
      </c>
      <c r="H52" s="18">
        <v>240</v>
      </c>
      <c r="I52" s="31">
        <f t="shared" si="7"/>
        <v>100</v>
      </c>
      <c r="J52" s="18">
        <v>240</v>
      </c>
      <c r="K52" s="31">
        <f t="shared" si="8"/>
        <v>100</v>
      </c>
      <c r="L52" s="18">
        <v>121</v>
      </c>
      <c r="M52" s="31">
        <f t="shared" si="9"/>
        <v>50.42</v>
      </c>
      <c r="N52" s="18">
        <v>300</v>
      </c>
      <c r="O52" s="31">
        <f t="shared" si="10"/>
        <v>100</v>
      </c>
      <c r="P52" s="25"/>
      <c r="Q52" s="16"/>
      <c r="R52" s="68">
        <f t="shared" si="11"/>
        <v>450.42</v>
      </c>
    </row>
    <row r="53" spans="1:18" ht="18" customHeight="1">
      <c r="A53" s="131"/>
      <c r="B53" s="149">
        <v>45</v>
      </c>
      <c r="C53" s="64" t="s">
        <v>165</v>
      </c>
      <c r="D53" s="54" t="s">
        <v>65</v>
      </c>
      <c r="E53" s="144" t="s">
        <v>166</v>
      </c>
      <c r="F53" s="18">
        <v>180</v>
      </c>
      <c r="G53" s="31">
        <f t="shared" si="6"/>
        <v>100</v>
      </c>
      <c r="H53" s="18">
        <v>27</v>
      </c>
      <c r="I53" s="31">
        <f t="shared" si="7"/>
        <v>11.25</v>
      </c>
      <c r="J53" s="18">
        <v>102</v>
      </c>
      <c r="K53" s="31">
        <f t="shared" si="8"/>
        <v>42.5</v>
      </c>
      <c r="L53" s="18">
        <v>32</v>
      </c>
      <c r="M53" s="31">
        <f t="shared" si="9"/>
        <v>13.33</v>
      </c>
      <c r="N53" s="18">
        <v>11</v>
      </c>
      <c r="O53" s="31">
        <f t="shared" si="10"/>
        <v>3.67</v>
      </c>
      <c r="P53" s="25"/>
      <c r="Q53" s="16"/>
      <c r="R53" s="68">
        <f t="shared" si="11"/>
        <v>170.75</v>
      </c>
    </row>
    <row r="54" spans="1:18" ht="18" customHeight="1">
      <c r="A54" s="131"/>
      <c r="B54" s="149">
        <v>46</v>
      </c>
      <c r="C54" s="64" t="s">
        <v>188</v>
      </c>
      <c r="D54" s="54" t="s">
        <v>65</v>
      </c>
      <c r="E54" s="144" t="s">
        <v>168</v>
      </c>
      <c r="F54" s="18">
        <v>180</v>
      </c>
      <c r="G54" s="31">
        <f t="shared" si="6"/>
        <v>100</v>
      </c>
      <c r="H54" s="18">
        <v>26</v>
      </c>
      <c r="I54" s="31">
        <f t="shared" si="7"/>
        <v>10.83</v>
      </c>
      <c r="J54" s="18">
        <v>225</v>
      </c>
      <c r="K54" s="31">
        <f t="shared" si="8"/>
        <v>93.75</v>
      </c>
      <c r="L54" s="18">
        <v>50</v>
      </c>
      <c r="M54" s="31">
        <f t="shared" si="9"/>
        <v>20.83</v>
      </c>
      <c r="N54" s="18">
        <v>300</v>
      </c>
      <c r="O54" s="31">
        <f t="shared" si="10"/>
        <v>100</v>
      </c>
      <c r="P54" s="25"/>
      <c r="Q54" s="16"/>
      <c r="R54" s="68">
        <f t="shared" si="11"/>
        <v>325.40999999999997</v>
      </c>
    </row>
    <row r="55" spans="1:18" ht="18" customHeight="1">
      <c r="A55" s="131"/>
      <c r="B55" s="149">
        <v>47</v>
      </c>
      <c r="C55" s="64" t="s">
        <v>189</v>
      </c>
      <c r="D55" s="54" t="s">
        <v>65</v>
      </c>
      <c r="E55" s="144" t="s">
        <v>170</v>
      </c>
      <c r="F55" s="18">
        <v>145</v>
      </c>
      <c r="G55" s="31">
        <f t="shared" si="6"/>
        <v>80.56</v>
      </c>
      <c r="H55" s="18">
        <v>60</v>
      </c>
      <c r="I55" s="31">
        <f t="shared" si="7"/>
        <v>25</v>
      </c>
      <c r="J55" s="18">
        <v>86</v>
      </c>
      <c r="K55" s="31">
        <f t="shared" si="8"/>
        <v>35.83</v>
      </c>
      <c r="L55" s="18">
        <v>49</v>
      </c>
      <c r="M55" s="31">
        <f t="shared" si="9"/>
        <v>20.42</v>
      </c>
      <c r="N55" s="18">
        <v>122</v>
      </c>
      <c r="O55" s="31">
        <f t="shared" si="10"/>
        <v>40.67</v>
      </c>
      <c r="P55" s="25"/>
      <c r="Q55" s="16"/>
      <c r="R55" s="68">
        <f t="shared" si="11"/>
        <v>202.48000000000002</v>
      </c>
    </row>
    <row r="56" spans="1:18" ht="18" customHeight="1">
      <c r="A56" s="131"/>
      <c r="B56" s="149">
        <v>48</v>
      </c>
      <c r="C56" s="64" t="s">
        <v>190</v>
      </c>
      <c r="D56" s="54" t="s">
        <v>65</v>
      </c>
      <c r="E56" s="144" t="s">
        <v>174</v>
      </c>
      <c r="F56" s="18">
        <v>29</v>
      </c>
      <c r="G56" s="31">
        <f t="shared" si="6"/>
        <v>16.11</v>
      </c>
      <c r="H56" s="18">
        <v>75</v>
      </c>
      <c r="I56" s="31">
        <f t="shared" si="7"/>
        <v>31.25</v>
      </c>
      <c r="J56" s="18">
        <v>155</v>
      </c>
      <c r="K56" s="31">
        <f t="shared" si="8"/>
        <v>64.58</v>
      </c>
      <c r="L56" s="159">
        <v>160</v>
      </c>
      <c r="M56" s="31">
        <f t="shared" si="9"/>
        <v>66.67</v>
      </c>
      <c r="N56" s="18">
        <v>146</v>
      </c>
      <c r="O56" s="31">
        <f t="shared" si="10"/>
        <v>48.67</v>
      </c>
      <c r="P56" s="25"/>
      <c r="Q56" s="16"/>
      <c r="R56" s="68">
        <f t="shared" si="11"/>
        <v>227.28000000000003</v>
      </c>
    </row>
    <row r="57" spans="1:18" ht="18" customHeight="1">
      <c r="A57" s="131"/>
      <c r="B57" s="149">
        <v>49</v>
      </c>
      <c r="C57" s="64" t="s">
        <v>191</v>
      </c>
      <c r="D57" s="54" t="s">
        <v>65</v>
      </c>
      <c r="E57" s="144" t="s">
        <v>176</v>
      </c>
      <c r="F57" s="18">
        <v>11</v>
      </c>
      <c r="G57" s="31">
        <f t="shared" si="6"/>
        <v>6.11</v>
      </c>
      <c r="H57" s="18">
        <v>27</v>
      </c>
      <c r="I57" s="31">
        <f t="shared" si="7"/>
        <v>11.25</v>
      </c>
      <c r="J57" s="158">
        <v>4</v>
      </c>
      <c r="K57" s="38">
        <f t="shared" si="8"/>
        <v>1.67</v>
      </c>
      <c r="L57" s="158">
        <v>160</v>
      </c>
      <c r="M57" s="31">
        <f t="shared" si="9"/>
        <v>66.67</v>
      </c>
      <c r="N57" s="18">
        <v>0</v>
      </c>
      <c r="O57" s="31">
        <f t="shared" si="10"/>
        <v>0</v>
      </c>
      <c r="P57" s="25"/>
      <c r="Q57" s="16"/>
      <c r="R57" s="68">
        <f t="shared" si="11"/>
        <v>85.7</v>
      </c>
    </row>
    <row r="58" spans="1:18" ht="18" customHeight="1">
      <c r="A58" s="131"/>
      <c r="B58" s="149">
        <v>50</v>
      </c>
      <c r="C58" s="64" t="s">
        <v>119</v>
      </c>
      <c r="D58" s="54" t="s">
        <v>65</v>
      </c>
      <c r="E58" s="144" t="s">
        <v>120</v>
      </c>
      <c r="F58" s="18">
        <v>180</v>
      </c>
      <c r="G58" s="31">
        <f t="shared" si="6"/>
        <v>100</v>
      </c>
      <c r="H58" s="18">
        <v>130</v>
      </c>
      <c r="I58" s="31">
        <f t="shared" si="7"/>
        <v>54.17</v>
      </c>
      <c r="J58" s="18">
        <v>50</v>
      </c>
      <c r="K58" s="31">
        <f t="shared" si="8"/>
        <v>20.83</v>
      </c>
      <c r="L58" s="18">
        <v>126</v>
      </c>
      <c r="M58" s="31">
        <f t="shared" si="9"/>
        <v>52.5</v>
      </c>
      <c r="N58" s="18">
        <v>300</v>
      </c>
      <c r="O58" s="31">
        <f t="shared" si="10"/>
        <v>100</v>
      </c>
      <c r="P58" s="25"/>
      <c r="Q58" s="16"/>
      <c r="R58" s="68">
        <f t="shared" si="11"/>
        <v>327.5</v>
      </c>
    </row>
    <row r="59" spans="1:18" ht="18" customHeight="1">
      <c r="A59" s="131"/>
      <c r="B59" s="149">
        <v>51</v>
      </c>
      <c r="C59" s="64" t="s">
        <v>106</v>
      </c>
      <c r="D59" s="54" t="s">
        <v>65</v>
      </c>
      <c r="E59" s="144" t="s">
        <v>107</v>
      </c>
      <c r="F59" s="18">
        <v>180</v>
      </c>
      <c r="G59" s="31">
        <f t="shared" si="6"/>
        <v>100</v>
      </c>
      <c r="H59" s="18">
        <v>121</v>
      </c>
      <c r="I59" s="31">
        <f t="shared" si="7"/>
        <v>50.42</v>
      </c>
      <c r="J59" s="18">
        <v>240</v>
      </c>
      <c r="K59" s="31">
        <f t="shared" si="8"/>
        <v>100</v>
      </c>
      <c r="L59" s="18">
        <v>204</v>
      </c>
      <c r="M59" s="31">
        <f t="shared" si="9"/>
        <v>85</v>
      </c>
      <c r="N59" s="18">
        <v>140</v>
      </c>
      <c r="O59" s="31">
        <f t="shared" si="10"/>
        <v>46.67</v>
      </c>
      <c r="P59" s="25"/>
      <c r="Q59" s="16"/>
      <c r="R59" s="68">
        <f t="shared" si="11"/>
        <v>382.09000000000003</v>
      </c>
    </row>
    <row r="60" spans="1:18" ht="18" customHeight="1">
      <c r="A60" s="131"/>
      <c r="B60" s="149">
        <v>52</v>
      </c>
      <c r="C60" s="64" t="s">
        <v>108</v>
      </c>
      <c r="D60" s="54" t="s">
        <v>65</v>
      </c>
      <c r="E60" s="144" t="s">
        <v>109</v>
      </c>
      <c r="F60" s="18">
        <v>180</v>
      </c>
      <c r="G60" s="31">
        <f t="shared" si="6"/>
        <v>100</v>
      </c>
      <c r="H60" s="18">
        <v>124</v>
      </c>
      <c r="I60" s="31">
        <f t="shared" si="7"/>
        <v>51.67</v>
      </c>
      <c r="J60" s="18">
        <v>125</v>
      </c>
      <c r="K60" s="31">
        <f t="shared" si="8"/>
        <v>52.08</v>
      </c>
      <c r="L60" s="18">
        <v>60</v>
      </c>
      <c r="M60" s="31">
        <f t="shared" si="9"/>
        <v>25</v>
      </c>
      <c r="N60" s="18">
        <v>300</v>
      </c>
      <c r="O60" s="31">
        <f t="shared" si="10"/>
        <v>100</v>
      </c>
      <c r="P60" s="25"/>
      <c r="Q60" s="16"/>
      <c r="R60" s="68">
        <f t="shared" si="11"/>
        <v>328.75</v>
      </c>
    </row>
    <row r="61" spans="1:18" ht="18" customHeight="1">
      <c r="A61" s="131"/>
      <c r="B61" s="149">
        <v>53</v>
      </c>
      <c r="C61" s="64" t="s">
        <v>110</v>
      </c>
      <c r="D61" s="54" t="s">
        <v>65</v>
      </c>
      <c r="E61" s="144" t="s">
        <v>111</v>
      </c>
      <c r="F61" s="18">
        <v>77</v>
      </c>
      <c r="G61" s="31">
        <f t="shared" si="6"/>
        <v>42.78</v>
      </c>
      <c r="H61" s="18">
        <v>124</v>
      </c>
      <c r="I61" s="31">
        <f t="shared" si="7"/>
        <v>51.67</v>
      </c>
      <c r="J61" s="18">
        <v>102</v>
      </c>
      <c r="K61" s="31">
        <f t="shared" si="8"/>
        <v>42.5</v>
      </c>
      <c r="L61" s="18">
        <v>118</v>
      </c>
      <c r="M61" s="31">
        <f t="shared" si="9"/>
        <v>49.17</v>
      </c>
      <c r="N61" s="18">
        <v>300</v>
      </c>
      <c r="O61" s="31">
        <f t="shared" si="10"/>
        <v>100</v>
      </c>
      <c r="P61" s="25"/>
      <c r="Q61" s="16"/>
      <c r="R61" s="68">
        <f t="shared" si="11"/>
        <v>286.12</v>
      </c>
    </row>
    <row r="62" spans="1:18" ht="18" customHeight="1">
      <c r="A62" s="131"/>
      <c r="B62" s="149">
        <v>54</v>
      </c>
      <c r="C62" s="75" t="s">
        <v>118</v>
      </c>
      <c r="D62" s="54" t="s">
        <v>65</v>
      </c>
      <c r="E62" s="85" t="s">
        <v>149</v>
      </c>
      <c r="F62" s="18">
        <v>173</v>
      </c>
      <c r="G62" s="31">
        <f t="shared" si="6"/>
        <v>96.11</v>
      </c>
      <c r="H62" s="18">
        <v>141</v>
      </c>
      <c r="I62" s="31">
        <f t="shared" si="7"/>
        <v>58.75</v>
      </c>
      <c r="J62" s="18">
        <v>188</v>
      </c>
      <c r="K62" s="31">
        <f t="shared" si="8"/>
        <v>78.33</v>
      </c>
      <c r="L62" s="18">
        <v>109</v>
      </c>
      <c r="M62" s="31">
        <f t="shared" si="9"/>
        <v>45.42</v>
      </c>
      <c r="N62" s="18">
        <v>240</v>
      </c>
      <c r="O62" s="31">
        <f t="shared" si="10"/>
        <v>80</v>
      </c>
      <c r="P62" s="25"/>
      <c r="Q62" s="16"/>
      <c r="R62" s="68">
        <f t="shared" si="11"/>
        <v>358.61</v>
      </c>
    </row>
    <row r="63" spans="1:18" ht="18.75" customHeight="1">
      <c r="A63" s="131"/>
      <c r="B63" s="149">
        <v>55</v>
      </c>
      <c r="C63" s="62" t="s">
        <v>151</v>
      </c>
      <c r="D63" s="39" t="s">
        <v>152</v>
      </c>
      <c r="E63" s="142">
        <v>53834</v>
      </c>
      <c r="F63" s="18">
        <v>180</v>
      </c>
      <c r="G63" s="31">
        <f t="shared" si="6"/>
        <v>100</v>
      </c>
      <c r="H63" s="18">
        <v>133</v>
      </c>
      <c r="I63" s="31">
        <f t="shared" si="7"/>
        <v>55.42</v>
      </c>
      <c r="J63" s="18">
        <v>240</v>
      </c>
      <c r="K63" s="31">
        <f t="shared" si="8"/>
        <v>100</v>
      </c>
      <c r="L63" s="18">
        <v>154</v>
      </c>
      <c r="M63" s="31">
        <f t="shared" si="9"/>
        <v>64.17</v>
      </c>
      <c r="N63" s="18">
        <v>300</v>
      </c>
      <c r="O63" s="31">
        <f t="shared" si="10"/>
        <v>100</v>
      </c>
      <c r="P63" s="25"/>
      <c r="Q63" s="16"/>
      <c r="R63" s="68">
        <f t="shared" si="11"/>
        <v>419.59000000000003</v>
      </c>
    </row>
    <row r="64" spans="1:18" ht="18.75" customHeight="1">
      <c r="A64" s="131"/>
      <c r="B64" s="149">
        <v>56</v>
      </c>
      <c r="C64" s="87" t="s">
        <v>153</v>
      </c>
      <c r="D64" s="86" t="s">
        <v>152</v>
      </c>
      <c r="E64" s="96">
        <v>53801</v>
      </c>
      <c r="F64" s="18">
        <v>180</v>
      </c>
      <c r="G64" s="31">
        <f t="shared" si="6"/>
        <v>100</v>
      </c>
      <c r="H64" s="18">
        <v>240</v>
      </c>
      <c r="I64" s="31">
        <f t="shared" si="7"/>
        <v>100</v>
      </c>
      <c r="J64" s="18">
        <v>240</v>
      </c>
      <c r="K64" s="31">
        <f t="shared" si="8"/>
        <v>100</v>
      </c>
      <c r="L64" s="18">
        <v>240</v>
      </c>
      <c r="M64" s="31">
        <f t="shared" si="9"/>
        <v>100</v>
      </c>
      <c r="N64" s="18">
        <v>300</v>
      </c>
      <c r="O64" s="31">
        <f t="shared" si="10"/>
        <v>100</v>
      </c>
      <c r="P64" s="25"/>
      <c r="Q64" s="16"/>
      <c r="R64" s="68">
        <f t="shared" si="11"/>
        <v>500</v>
      </c>
    </row>
    <row r="65" spans="1:18" ht="18" customHeight="1">
      <c r="A65" s="131"/>
      <c r="B65" s="149">
        <v>57</v>
      </c>
      <c r="C65" s="62" t="s">
        <v>52</v>
      </c>
      <c r="D65" s="86" t="s">
        <v>152</v>
      </c>
      <c r="E65" s="142">
        <v>53811</v>
      </c>
      <c r="F65" s="18">
        <v>180</v>
      </c>
      <c r="G65" s="31">
        <f t="shared" si="6"/>
        <v>100</v>
      </c>
      <c r="H65" s="18">
        <v>106</v>
      </c>
      <c r="I65" s="31">
        <f t="shared" si="7"/>
        <v>44.17</v>
      </c>
      <c r="J65" s="18">
        <v>0</v>
      </c>
      <c r="K65" s="31">
        <f t="shared" si="8"/>
        <v>0</v>
      </c>
      <c r="L65" s="18">
        <v>0</v>
      </c>
      <c r="M65" s="31">
        <f t="shared" si="9"/>
        <v>0</v>
      </c>
      <c r="N65" s="18">
        <v>0</v>
      </c>
      <c r="O65" s="31">
        <f t="shared" si="10"/>
        <v>0</v>
      </c>
      <c r="P65" s="25"/>
      <c r="Q65" s="16"/>
      <c r="R65" s="68">
        <f t="shared" si="11"/>
        <v>144.17000000000002</v>
      </c>
    </row>
    <row r="66" spans="1:18" ht="18" customHeight="1" thickBot="1">
      <c r="A66" s="131"/>
      <c r="B66" s="89">
        <v>58</v>
      </c>
      <c r="C66" s="90" t="s">
        <v>156</v>
      </c>
      <c r="D66" s="88" t="s">
        <v>152</v>
      </c>
      <c r="E66" s="91">
        <v>53828</v>
      </c>
      <c r="F66" s="19">
        <v>180</v>
      </c>
      <c r="G66" s="32">
        <f t="shared" si="6"/>
        <v>100</v>
      </c>
      <c r="H66" s="19">
        <v>240</v>
      </c>
      <c r="I66" s="32">
        <f t="shared" si="7"/>
        <v>100</v>
      </c>
      <c r="J66" s="19">
        <v>240</v>
      </c>
      <c r="K66" s="32">
        <f t="shared" si="8"/>
        <v>100</v>
      </c>
      <c r="L66" s="19">
        <v>216</v>
      </c>
      <c r="M66" s="32">
        <f t="shared" si="9"/>
        <v>90</v>
      </c>
      <c r="N66" s="19">
        <v>150</v>
      </c>
      <c r="O66" s="32">
        <f t="shared" si="10"/>
        <v>50</v>
      </c>
      <c r="P66" s="26"/>
      <c r="Q66" s="20"/>
      <c r="R66" s="70">
        <f t="shared" si="11"/>
        <v>440</v>
      </c>
    </row>
    <row r="67" ht="18" customHeight="1"/>
    <row r="68" spans="3:14" ht="18" customHeight="1">
      <c r="C68" s="78" t="s">
        <v>137</v>
      </c>
      <c r="D68" s="79" t="s">
        <v>138</v>
      </c>
      <c r="E68" s="80" t="s">
        <v>192</v>
      </c>
      <c r="G68" s="9" t="s">
        <v>140</v>
      </c>
      <c r="H68" s="9"/>
      <c r="I68" s="9"/>
      <c r="K68" s="9"/>
      <c r="N68" s="83" t="s">
        <v>85</v>
      </c>
    </row>
    <row r="69" spans="3:14" ht="18" customHeight="1">
      <c r="C69" s="80"/>
      <c r="D69" s="79"/>
      <c r="E69" s="80"/>
      <c r="G69" s="9"/>
      <c r="H69" s="9"/>
      <c r="I69" s="9"/>
      <c r="K69" s="9"/>
      <c r="N69" s="81"/>
    </row>
    <row r="70" spans="3:14" ht="18" customHeight="1">
      <c r="C70" s="9"/>
      <c r="D70" s="9" t="s">
        <v>141</v>
      </c>
      <c r="E70" s="9" t="s">
        <v>193</v>
      </c>
      <c r="G70" s="9" t="s">
        <v>143</v>
      </c>
      <c r="H70" s="9"/>
      <c r="I70" s="9"/>
      <c r="K70"/>
      <c r="N70" s="83" t="s">
        <v>86</v>
      </c>
    </row>
    <row r="71" spans="3:11" ht="18" customHeight="1">
      <c r="C71" s="9"/>
      <c r="D71" s="9"/>
      <c r="E71" s="9"/>
      <c r="G71" s="9"/>
      <c r="H71" s="9"/>
      <c r="I71" s="9"/>
      <c r="J71" s="110"/>
      <c r="K71" s="9"/>
    </row>
    <row r="72" spans="3:11" ht="18" customHeight="1">
      <c r="C72" s="9"/>
      <c r="D72" s="9" t="s">
        <v>144</v>
      </c>
      <c r="E72" s="9" t="s">
        <v>193</v>
      </c>
      <c r="G72" s="9"/>
      <c r="H72" s="9"/>
      <c r="I72" s="9"/>
      <c r="J72" s="110"/>
      <c r="K72" s="9"/>
    </row>
    <row r="73" spans="3:11" ht="18" customHeight="1">
      <c r="C73"/>
      <c r="D73" s="9"/>
      <c r="E73" s="9"/>
      <c r="F73" s="9"/>
      <c r="G73" s="9"/>
      <c r="H73" s="9"/>
      <c r="I73" s="9"/>
      <c r="J73" s="110"/>
      <c r="K73" s="9"/>
    </row>
    <row r="74" ht="18" customHeight="1"/>
    <row r="75" ht="18" customHeight="1"/>
    <row r="76" ht="18" customHeight="1">
      <c r="A76" s="132"/>
    </row>
    <row r="77" spans="3:18" ht="45" customHeight="1">
      <c r="C77" s="235" t="s">
        <v>15</v>
      </c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34"/>
      <c r="P77" s="3"/>
      <c r="Q77" s="3"/>
      <c r="R77" s="72"/>
    </row>
    <row r="78" spans="3:18" ht="18" customHeight="1">
      <c r="C78" s="231" t="s">
        <v>171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35"/>
      <c r="R78" s="74">
        <v>18</v>
      </c>
    </row>
    <row r="79" spans="2:18" ht="18" customHeight="1" thickBot="1">
      <c r="B79" s="6"/>
      <c r="C79" s="10" t="s">
        <v>172</v>
      </c>
      <c r="D79" s="6"/>
      <c r="E79" s="6"/>
      <c r="F79" s="7"/>
      <c r="G79" s="29"/>
      <c r="H79" s="7"/>
      <c r="I79" s="29"/>
      <c r="J79" s="7"/>
      <c r="K79" s="29"/>
      <c r="L79" s="7"/>
      <c r="M79" s="29"/>
      <c r="N79" s="7"/>
      <c r="O79" s="29"/>
      <c r="P79" s="7"/>
      <c r="Q79" s="7"/>
      <c r="R79" s="66"/>
    </row>
    <row r="80" spans="2:18" ht="18" customHeight="1" thickBot="1">
      <c r="B80" s="197" t="s">
        <v>8</v>
      </c>
      <c r="C80" s="194" t="s">
        <v>9</v>
      </c>
      <c r="D80" s="208" t="s">
        <v>10</v>
      </c>
      <c r="E80" s="200" t="s">
        <v>11</v>
      </c>
      <c r="F80" s="205" t="s">
        <v>16</v>
      </c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7"/>
      <c r="R80" s="203" t="s">
        <v>5</v>
      </c>
    </row>
    <row r="81" spans="2:18" ht="18" customHeight="1">
      <c r="B81" s="198"/>
      <c r="C81" s="195"/>
      <c r="D81" s="209"/>
      <c r="E81" s="201"/>
      <c r="F81" s="190" t="s">
        <v>0</v>
      </c>
      <c r="G81" s="191"/>
      <c r="H81" s="190" t="s">
        <v>1</v>
      </c>
      <c r="I81" s="191"/>
      <c r="J81" s="190" t="s">
        <v>2</v>
      </c>
      <c r="K81" s="191"/>
      <c r="L81" s="190" t="s">
        <v>3</v>
      </c>
      <c r="M81" s="191"/>
      <c r="N81" s="190" t="s">
        <v>4</v>
      </c>
      <c r="O81" s="191"/>
      <c r="P81" s="27" t="s">
        <v>14</v>
      </c>
      <c r="Q81" s="24" t="s">
        <v>14</v>
      </c>
      <c r="R81" s="204"/>
    </row>
    <row r="82" spans="2:18" ht="18" customHeight="1">
      <c r="B82" s="198"/>
      <c r="C82" s="195"/>
      <c r="D82" s="209"/>
      <c r="E82" s="201"/>
      <c r="F82" s="192">
        <v>240</v>
      </c>
      <c r="G82" s="193"/>
      <c r="H82" s="192">
        <v>180</v>
      </c>
      <c r="I82" s="193"/>
      <c r="J82" s="192">
        <v>240</v>
      </c>
      <c r="K82" s="193"/>
      <c r="L82" s="192">
        <v>180</v>
      </c>
      <c r="M82" s="193"/>
      <c r="N82" s="192">
        <v>180</v>
      </c>
      <c r="O82" s="193"/>
      <c r="P82" s="28" t="s">
        <v>12</v>
      </c>
      <c r="Q82" s="11" t="s">
        <v>13</v>
      </c>
      <c r="R82" s="204"/>
    </row>
    <row r="83" spans="2:18" ht="18" customHeight="1" thickBot="1">
      <c r="B83" s="199"/>
      <c r="C83" s="196"/>
      <c r="D83" s="210"/>
      <c r="E83" s="202"/>
      <c r="F83" s="22" t="s">
        <v>6</v>
      </c>
      <c r="G83" s="30" t="s">
        <v>7</v>
      </c>
      <c r="H83" s="22" t="s">
        <v>6</v>
      </c>
      <c r="I83" s="30" t="s">
        <v>7</v>
      </c>
      <c r="J83" s="22" t="s">
        <v>6</v>
      </c>
      <c r="K83" s="30" t="s">
        <v>7</v>
      </c>
      <c r="L83" s="22" t="s">
        <v>6</v>
      </c>
      <c r="M83" s="30" t="s">
        <v>7</v>
      </c>
      <c r="N83" s="22" t="s">
        <v>6</v>
      </c>
      <c r="O83" s="30" t="s">
        <v>7</v>
      </c>
      <c r="P83" s="23" t="s">
        <v>6</v>
      </c>
      <c r="Q83" s="12" t="s">
        <v>6</v>
      </c>
      <c r="R83" s="189"/>
    </row>
    <row r="84" spans="2:18" ht="18" customHeight="1">
      <c r="B84" s="13">
        <v>1</v>
      </c>
      <c r="C84" s="62" t="s">
        <v>24</v>
      </c>
      <c r="D84" s="39" t="s">
        <v>157</v>
      </c>
      <c r="E84" s="142">
        <v>60284</v>
      </c>
      <c r="F84" s="18">
        <v>180</v>
      </c>
      <c r="G84" s="38">
        <f aca="true" t="shared" si="12" ref="G84:G94">ROUND(F84/$F$7*100,2)</f>
        <v>100</v>
      </c>
      <c r="H84" s="18">
        <v>153</v>
      </c>
      <c r="I84" s="31">
        <f aca="true" t="shared" si="13" ref="I84:I94">ROUND(H84/$H$7*100,2)</f>
        <v>63.75</v>
      </c>
      <c r="J84" s="18">
        <v>188</v>
      </c>
      <c r="K84" s="31">
        <f aca="true" t="shared" si="14" ref="K84:K94">ROUND(J84/$J$7*100,2)</f>
        <v>78.33</v>
      </c>
      <c r="L84" s="18">
        <v>126</v>
      </c>
      <c r="M84" s="31">
        <f aca="true" t="shared" si="15" ref="M84:M94">ROUND(L84/$L$7*100,2)</f>
        <v>52.5</v>
      </c>
      <c r="N84" s="18">
        <v>300</v>
      </c>
      <c r="O84" s="31">
        <f aca="true" t="shared" si="16" ref="O84:O94">ROUND(N84/$N$7*100,2)</f>
        <v>100</v>
      </c>
      <c r="P84" s="25"/>
      <c r="Q84" s="16"/>
      <c r="R84" s="69">
        <f>O84+M84+K84+I84+G84</f>
        <v>394.58</v>
      </c>
    </row>
    <row r="85" spans="2:18" ht="18" customHeight="1">
      <c r="B85" s="14">
        <v>2</v>
      </c>
      <c r="C85" s="62" t="s">
        <v>25</v>
      </c>
      <c r="D85" s="39" t="s">
        <v>157</v>
      </c>
      <c r="E85" s="142">
        <v>60173</v>
      </c>
      <c r="F85" s="17">
        <v>180</v>
      </c>
      <c r="G85" s="31">
        <f t="shared" si="12"/>
        <v>100</v>
      </c>
      <c r="H85" s="17">
        <v>134</v>
      </c>
      <c r="I85" s="31">
        <f t="shared" si="13"/>
        <v>55.83</v>
      </c>
      <c r="J85" s="17">
        <v>124</v>
      </c>
      <c r="K85" s="31">
        <f t="shared" si="14"/>
        <v>51.67</v>
      </c>
      <c r="L85" s="17">
        <v>240</v>
      </c>
      <c r="M85" s="31">
        <f t="shared" si="15"/>
        <v>100</v>
      </c>
      <c r="N85" s="17">
        <v>300</v>
      </c>
      <c r="O85" s="31">
        <f t="shared" si="16"/>
        <v>100</v>
      </c>
      <c r="P85" s="21"/>
      <c r="Q85" s="8"/>
      <c r="R85" s="69">
        <f aca="true" t="shared" si="17" ref="R85:R101">O85+M85+K85+I85+G85</f>
        <v>407.5</v>
      </c>
    </row>
    <row r="86" spans="2:18" ht="18" customHeight="1">
      <c r="B86" s="14">
        <v>3</v>
      </c>
      <c r="C86" s="62" t="s">
        <v>122</v>
      </c>
      <c r="D86" s="39" t="s">
        <v>157</v>
      </c>
      <c r="E86" s="142" t="s">
        <v>26</v>
      </c>
      <c r="F86" s="18">
        <v>180</v>
      </c>
      <c r="G86" s="31">
        <f t="shared" si="12"/>
        <v>100</v>
      </c>
      <c r="H86" s="18">
        <v>153</v>
      </c>
      <c r="I86" s="31">
        <f t="shared" si="13"/>
        <v>63.75</v>
      </c>
      <c r="J86" s="18">
        <v>240</v>
      </c>
      <c r="K86" s="31">
        <f t="shared" si="14"/>
        <v>100</v>
      </c>
      <c r="L86" s="18">
        <v>105</v>
      </c>
      <c r="M86" s="31">
        <f t="shared" si="15"/>
        <v>43.75</v>
      </c>
      <c r="N86" s="18">
        <v>300</v>
      </c>
      <c r="O86" s="31">
        <f t="shared" si="16"/>
        <v>100</v>
      </c>
      <c r="P86" s="25"/>
      <c r="Q86" s="16"/>
      <c r="R86" s="69">
        <f t="shared" si="17"/>
        <v>407.5</v>
      </c>
    </row>
    <row r="87" spans="2:18" ht="18" customHeight="1">
      <c r="B87" s="14">
        <v>4</v>
      </c>
      <c r="C87" s="62" t="s">
        <v>134</v>
      </c>
      <c r="D87" s="39" t="s">
        <v>157</v>
      </c>
      <c r="E87" s="142">
        <v>60175</v>
      </c>
      <c r="F87" s="18">
        <v>180</v>
      </c>
      <c r="G87" s="31">
        <f t="shared" si="12"/>
        <v>100</v>
      </c>
      <c r="H87" s="18">
        <v>75</v>
      </c>
      <c r="I87" s="31">
        <f t="shared" si="13"/>
        <v>31.25</v>
      </c>
      <c r="J87" s="18">
        <v>198</v>
      </c>
      <c r="K87" s="31">
        <f t="shared" si="14"/>
        <v>82.5</v>
      </c>
      <c r="L87" s="18">
        <v>68</v>
      </c>
      <c r="M87" s="31">
        <f t="shared" si="15"/>
        <v>28.33</v>
      </c>
      <c r="N87" s="18">
        <v>300</v>
      </c>
      <c r="O87" s="31">
        <f t="shared" si="16"/>
        <v>100</v>
      </c>
      <c r="P87" s="25"/>
      <c r="Q87" s="16"/>
      <c r="R87" s="69">
        <f t="shared" si="17"/>
        <v>342.08</v>
      </c>
    </row>
    <row r="88" spans="2:18" ht="18" customHeight="1">
      <c r="B88" s="14">
        <v>5</v>
      </c>
      <c r="C88" s="62" t="s">
        <v>29</v>
      </c>
      <c r="D88" s="65" t="s">
        <v>116</v>
      </c>
      <c r="E88" s="142" t="s">
        <v>30</v>
      </c>
      <c r="F88" s="18">
        <v>154</v>
      </c>
      <c r="G88" s="31">
        <f t="shared" si="12"/>
        <v>85.56</v>
      </c>
      <c r="H88" s="18">
        <v>240</v>
      </c>
      <c r="I88" s="31">
        <f t="shared" si="13"/>
        <v>100</v>
      </c>
      <c r="J88" s="18">
        <v>139</v>
      </c>
      <c r="K88" s="31">
        <f t="shared" si="14"/>
        <v>57.92</v>
      </c>
      <c r="L88" s="18">
        <v>137</v>
      </c>
      <c r="M88" s="31">
        <f t="shared" si="15"/>
        <v>57.08</v>
      </c>
      <c r="N88" s="18">
        <v>300</v>
      </c>
      <c r="O88" s="31">
        <f t="shared" si="16"/>
        <v>100</v>
      </c>
      <c r="P88" s="25"/>
      <c r="Q88" s="16"/>
      <c r="R88" s="69">
        <f t="shared" si="17"/>
        <v>400.56</v>
      </c>
    </row>
    <row r="89" spans="2:18" ht="18" customHeight="1">
      <c r="B89" s="14">
        <v>6</v>
      </c>
      <c r="C89" s="62" t="s">
        <v>31</v>
      </c>
      <c r="D89" s="65" t="s">
        <v>116</v>
      </c>
      <c r="E89" s="142" t="s">
        <v>32</v>
      </c>
      <c r="F89" s="18">
        <v>180</v>
      </c>
      <c r="G89" s="31">
        <f t="shared" si="12"/>
        <v>100</v>
      </c>
      <c r="H89" s="18">
        <v>129</v>
      </c>
      <c r="I89" s="31">
        <f t="shared" si="13"/>
        <v>53.75</v>
      </c>
      <c r="J89" s="18">
        <v>240</v>
      </c>
      <c r="K89" s="31">
        <f t="shared" si="14"/>
        <v>100</v>
      </c>
      <c r="L89" s="18">
        <v>62</v>
      </c>
      <c r="M89" s="31">
        <f t="shared" si="15"/>
        <v>25.83</v>
      </c>
      <c r="N89" s="18">
        <v>300</v>
      </c>
      <c r="O89" s="31">
        <f t="shared" si="16"/>
        <v>100</v>
      </c>
      <c r="P89" s="25"/>
      <c r="Q89" s="16"/>
      <c r="R89" s="68">
        <f t="shared" si="17"/>
        <v>379.58</v>
      </c>
    </row>
    <row r="90" spans="2:18" ht="18" customHeight="1">
      <c r="B90" s="14">
        <v>7</v>
      </c>
      <c r="C90" s="62" t="s">
        <v>95</v>
      </c>
      <c r="D90" s="39" t="s">
        <v>65</v>
      </c>
      <c r="E90" s="142">
        <v>79137</v>
      </c>
      <c r="F90" s="18">
        <v>180</v>
      </c>
      <c r="G90" s="31">
        <f t="shared" si="12"/>
        <v>100</v>
      </c>
      <c r="H90" s="18">
        <v>132</v>
      </c>
      <c r="I90" s="31">
        <f t="shared" si="13"/>
        <v>55</v>
      </c>
      <c r="J90" s="18">
        <v>97</v>
      </c>
      <c r="K90" s="31">
        <f t="shared" si="14"/>
        <v>40.42</v>
      </c>
      <c r="L90" s="18">
        <v>124</v>
      </c>
      <c r="M90" s="31">
        <f t="shared" si="15"/>
        <v>51.67</v>
      </c>
      <c r="N90" s="18">
        <v>140</v>
      </c>
      <c r="O90" s="31">
        <f t="shared" si="16"/>
        <v>46.67</v>
      </c>
      <c r="P90" s="25"/>
      <c r="Q90" s="16"/>
      <c r="R90" s="68">
        <f t="shared" si="17"/>
        <v>293.76</v>
      </c>
    </row>
    <row r="91" spans="2:18" ht="18" customHeight="1">
      <c r="B91" s="14">
        <v>8</v>
      </c>
      <c r="C91" s="63" t="s">
        <v>97</v>
      </c>
      <c r="D91" s="54" t="s">
        <v>65</v>
      </c>
      <c r="E91" s="143">
        <v>86494</v>
      </c>
      <c r="F91" s="18">
        <v>180</v>
      </c>
      <c r="G91" s="31">
        <f t="shared" si="12"/>
        <v>100</v>
      </c>
      <c r="H91" s="18">
        <v>211</v>
      </c>
      <c r="I91" s="31">
        <f t="shared" si="13"/>
        <v>87.92</v>
      </c>
      <c r="J91" s="18">
        <v>126</v>
      </c>
      <c r="K91" s="31">
        <f t="shared" si="14"/>
        <v>52.5</v>
      </c>
      <c r="L91" s="18">
        <v>86</v>
      </c>
      <c r="M91" s="31">
        <f t="shared" si="15"/>
        <v>35.83</v>
      </c>
      <c r="N91" s="18">
        <v>300</v>
      </c>
      <c r="O91" s="31">
        <f t="shared" si="16"/>
        <v>100</v>
      </c>
      <c r="P91" s="25"/>
      <c r="Q91" s="16"/>
      <c r="R91" s="68">
        <f t="shared" si="17"/>
        <v>376.25</v>
      </c>
    </row>
    <row r="92" spans="2:18" ht="18" customHeight="1">
      <c r="B92" s="14">
        <v>9</v>
      </c>
      <c r="C92" s="62" t="s">
        <v>96</v>
      </c>
      <c r="D92" s="39" t="s">
        <v>65</v>
      </c>
      <c r="E92" s="142">
        <v>94245</v>
      </c>
      <c r="F92" s="18">
        <v>180</v>
      </c>
      <c r="G92" s="31">
        <f t="shared" si="12"/>
        <v>100</v>
      </c>
      <c r="H92" s="18">
        <v>124</v>
      </c>
      <c r="I92" s="31">
        <f t="shared" si="13"/>
        <v>51.67</v>
      </c>
      <c r="J92" s="18">
        <v>240</v>
      </c>
      <c r="K92" s="31">
        <f t="shared" si="14"/>
        <v>100</v>
      </c>
      <c r="L92" s="18">
        <v>240</v>
      </c>
      <c r="M92" s="31">
        <f t="shared" si="15"/>
        <v>100</v>
      </c>
      <c r="N92" s="18">
        <v>255</v>
      </c>
      <c r="O92" s="31">
        <f t="shared" si="16"/>
        <v>85</v>
      </c>
      <c r="P92" s="25"/>
      <c r="Q92" s="16"/>
      <c r="R92" s="68">
        <f t="shared" si="17"/>
        <v>436.67</v>
      </c>
    </row>
    <row r="93" spans="2:18" ht="18" customHeight="1">
      <c r="B93" s="14">
        <v>10</v>
      </c>
      <c r="C93" s="64" t="s">
        <v>119</v>
      </c>
      <c r="D93" s="54" t="s">
        <v>65</v>
      </c>
      <c r="E93" s="144" t="s">
        <v>120</v>
      </c>
      <c r="F93" s="18">
        <v>180</v>
      </c>
      <c r="G93" s="31">
        <f t="shared" si="12"/>
        <v>100</v>
      </c>
      <c r="H93" s="18">
        <v>130</v>
      </c>
      <c r="I93" s="31">
        <f t="shared" si="13"/>
        <v>54.17</v>
      </c>
      <c r="J93" s="18">
        <v>50</v>
      </c>
      <c r="K93" s="31">
        <f t="shared" si="14"/>
        <v>20.83</v>
      </c>
      <c r="L93" s="18">
        <v>126</v>
      </c>
      <c r="M93" s="31">
        <f t="shared" si="15"/>
        <v>52.5</v>
      </c>
      <c r="N93" s="18">
        <v>300</v>
      </c>
      <c r="O93" s="31">
        <f t="shared" si="16"/>
        <v>100</v>
      </c>
      <c r="P93" s="25"/>
      <c r="Q93" s="16"/>
      <c r="R93" s="68">
        <f t="shared" si="17"/>
        <v>327.5</v>
      </c>
    </row>
    <row r="94" spans="2:18" ht="18" customHeight="1">
      <c r="B94" s="14">
        <v>11</v>
      </c>
      <c r="C94" s="62" t="s">
        <v>54</v>
      </c>
      <c r="D94" s="65" t="s">
        <v>115</v>
      </c>
      <c r="E94" s="142">
        <v>81450</v>
      </c>
      <c r="F94" s="18">
        <v>5</v>
      </c>
      <c r="G94" s="31">
        <f t="shared" si="12"/>
        <v>2.78</v>
      </c>
      <c r="H94" s="18">
        <v>30</v>
      </c>
      <c r="I94" s="31">
        <f t="shared" si="13"/>
        <v>12.5</v>
      </c>
      <c r="J94" s="18">
        <v>29</v>
      </c>
      <c r="K94" s="31">
        <f t="shared" si="14"/>
        <v>12.08</v>
      </c>
      <c r="L94" s="18">
        <v>27</v>
      </c>
      <c r="M94" s="31">
        <f t="shared" si="15"/>
        <v>11.25</v>
      </c>
      <c r="N94" s="18">
        <v>0</v>
      </c>
      <c r="O94" s="31">
        <f t="shared" si="16"/>
        <v>0</v>
      </c>
      <c r="P94" s="25"/>
      <c r="Q94" s="16"/>
      <c r="R94" s="68">
        <f t="shared" si="17"/>
        <v>38.61</v>
      </c>
    </row>
    <row r="95" spans="2:18" ht="18" customHeight="1">
      <c r="B95" s="14">
        <v>12</v>
      </c>
      <c r="C95" s="62" t="s">
        <v>182</v>
      </c>
      <c r="D95" s="39" t="s">
        <v>62</v>
      </c>
      <c r="E95" s="142" t="s">
        <v>51</v>
      </c>
      <c r="F95" s="18">
        <v>180</v>
      </c>
      <c r="G95" s="31">
        <f aca="true" t="shared" si="18" ref="G95:G101">ROUND(F95/$F$7*100,2)</f>
        <v>100</v>
      </c>
      <c r="H95" s="18">
        <v>135</v>
      </c>
      <c r="I95" s="31">
        <f aca="true" t="shared" si="19" ref="I95:I101">ROUND(H95/$H$7*100,2)</f>
        <v>56.25</v>
      </c>
      <c r="J95" s="18">
        <v>170</v>
      </c>
      <c r="K95" s="31">
        <f aca="true" t="shared" si="20" ref="K95:K101">ROUND(J95/$J$7*100,2)</f>
        <v>70.83</v>
      </c>
      <c r="L95" s="18">
        <v>140</v>
      </c>
      <c r="M95" s="31">
        <f aca="true" t="shared" si="21" ref="M95:M101">ROUND(L95/$L$7*100,2)</f>
        <v>58.33</v>
      </c>
      <c r="N95" s="18">
        <v>80</v>
      </c>
      <c r="O95" s="31">
        <f aca="true" t="shared" si="22" ref="O95:O101">ROUND(N95/$N$7*100,2)</f>
        <v>26.67</v>
      </c>
      <c r="P95" s="25"/>
      <c r="Q95" s="16"/>
      <c r="R95" s="68">
        <f t="shared" si="17"/>
        <v>312.08</v>
      </c>
    </row>
    <row r="96" spans="2:18" ht="18" customHeight="1">
      <c r="B96" s="14">
        <v>13</v>
      </c>
      <c r="C96" s="64" t="s">
        <v>159</v>
      </c>
      <c r="D96" s="54" t="s">
        <v>65</v>
      </c>
      <c r="E96" s="144" t="s">
        <v>160</v>
      </c>
      <c r="F96" s="18">
        <v>180</v>
      </c>
      <c r="G96" s="31">
        <f t="shared" si="18"/>
        <v>100</v>
      </c>
      <c r="H96" s="18">
        <v>240</v>
      </c>
      <c r="I96" s="31">
        <f t="shared" si="19"/>
        <v>100</v>
      </c>
      <c r="J96" s="18">
        <v>240</v>
      </c>
      <c r="K96" s="31">
        <f t="shared" si="20"/>
        <v>100</v>
      </c>
      <c r="L96" s="18">
        <v>121</v>
      </c>
      <c r="M96" s="31">
        <f t="shared" si="21"/>
        <v>50.42</v>
      </c>
      <c r="N96" s="18">
        <v>300</v>
      </c>
      <c r="O96" s="31">
        <f t="shared" si="22"/>
        <v>100</v>
      </c>
      <c r="P96" s="25"/>
      <c r="Q96" s="16"/>
      <c r="R96" s="68">
        <f t="shared" si="17"/>
        <v>450.42</v>
      </c>
    </row>
    <row r="97" spans="2:18" ht="18" customHeight="1">
      <c r="B97" s="14">
        <v>14</v>
      </c>
      <c r="C97" s="64" t="s">
        <v>165</v>
      </c>
      <c r="D97" s="54" t="s">
        <v>65</v>
      </c>
      <c r="E97" s="144" t="s">
        <v>166</v>
      </c>
      <c r="F97" s="18">
        <v>180</v>
      </c>
      <c r="G97" s="31">
        <f t="shared" si="18"/>
        <v>100</v>
      </c>
      <c r="H97" s="18">
        <v>27</v>
      </c>
      <c r="I97" s="31">
        <f t="shared" si="19"/>
        <v>11.25</v>
      </c>
      <c r="J97" s="18">
        <v>102</v>
      </c>
      <c r="K97" s="31">
        <f t="shared" si="20"/>
        <v>42.5</v>
      </c>
      <c r="L97" s="18">
        <v>32</v>
      </c>
      <c r="M97" s="31">
        <f t="shared" si="21"/>
        <v>13.33</v>
      </c>
      <c r="N97" s="18">
        <v>11</v>
      </c>
      <c r="O97" s="31">
        <f t="shared" si="22"/>
        <v>3.67</v>
      </c>
      <c r="P97" s="25"/>
      <c r="Q97" s="16"/>
      <c r="R97" s="68">
        <f t="shared" si="17"/>
        <v>170.75</v>
      </c>
    </row>
    <row r="98" spans="2:18" ht="18" customHeight="1">
      <c r="B98" s="14">
        <v>15</v>
      </c>
      <c r="C98" s="64" t="s">
        <v>188</v>
      </c>
      <c r="D98" s="54" t="s">
        <v>65</v>
      </c>
      <c r="E98" s="144" t="s">
        <v>168</v>
      </c>
      <c r="F98" s="18">
        <v>180</v>
      </c>
      <c r="G98" s="31">
        <f t="shared" si="18"/>
        <v>100</v>
      </c>
      <c r="H98" s="18">
        <v>26</v>
      </c>
      <c r="I98" s="31">
        <f t="shared" si="19"/>
        <v>10.83</v>
      </c>
      <c r="J98" s="18">
        <v>225</v>
      </c>
      <c r="K98" s="31">
        <f t="shared" si="20"/>
        <v>93.75</v>
      </c>
      <c r="L98" s="18">
        <v>50</v>
      </c>
      <c r="M98" s="31">
        <f t="shared" si="21"/>
        <v>20.83</v>
      </c>
      <c r="N98" s="18">
        <v>300</v>
      </c>
      <c r="O98" s="31">
        <f t="shared" si="22"/>
        <v>100</v>
      </c>
      <c r="P98" s="25"/>
      <c r="Q98" s="16"/>
      <c r="R98" s="68">
        <f t="shared" si="17"/>
        <v>325.40999999999997</v>
      </c>
    </row>
    <row r="99" spans="2:18" ht="18" customHeight="1">
      <c r="B99" s="14">
        <v>16</v>
      </c>
      <c r="C99" s="64" t="s">
        <v>189</v>
      </c>
      <c r="D99" s="54" t="s">
        <v>65</v>
      </c>
      <c r="E99" s="144" t="s">
        <v>170</v>
      </c>
      <c r="F99" s="18">
        <v>145</v>
      </c>
      <c r="G99" s="31">
        <f t="shared" si="18"/>
        <v>80.56</v>
      </c>
      <c r="H99" s="18">
        <v>60</v>
      </c>
      <c r="I99" s="31">
        <f t="shared" si="19"/>
        <v>25</v>
      </c>
      <c r="J99" s="18">
        <v>86</v>
      </c>
      <c r="K99" s="31">
        <f t="shared" si="20"/>
        <v>35.83</v>
      </c>
      <c r="L99" s="18">
        <v>49</v>
      </c>
      <c r="M99" s="31">
        <f t="shared" si="21"/>
        <v>20.42</v>
      </c>
      <c r="N99" s="18">
        <v>122</v>
      </c>
      <c r="O99" s="31">
        <f t="shared" si="22"/>
        <v>40.67</v>
      </c>
      <c r="P99" s="25"/>
      <c r="Q99" s="16"/>
      <c r="R99" s="68">
        <f t="shared" si="17"/>
        <v>202.48000000000002</v>
      </c>
    </row>
    <row r="100" spans="2:18" ht="18" customHeight="1">
      <c r="B100" s="14">
        <v>17</v>
      </c>
      <c r="C100" s="64" t="s">
        <v>190</v>
      </c>
      <c r="D100" s="54" t="s">
        <v>65</v>
      </c>
      <c r="E100" s="144" t="s">
        <v>174</v>
      </c>
      <c r="F100" s="18">
        <v>29</v>
      </c>
      <c r="G100" s="31">
        <f t="shared" si="18"/>
        <v>16.11</v>
      </c>
      <c r="H100" s="18">
        <v>75</v>
      </c>
      <c r="I100" s="31">
        <f t="shared" si="19"/>
        <v>31.25</v>
      </c>
      <c r="J100" s="18">
        <v>155</v>
      </c>
      <c r="K100" s="31">
        <f t="shared" si="20"/>
        <v>64.58</v>
      </c>
      <c r="L100" s="159">
        <v>160</v>
      </c>
      <c r="M100" s="31">
        <f t="shared" si="21"/>
        <v>66.67</v>
      </c>
      <c r="N100" s="18">
        <v>146</v>
      </c>
      <c r="O100" s="31">
        <f t="shared" si="22"/>
        <v>48.67</v>
      </c>
      <c r="P100" s="25"/>
      <c r="Q100" s="16"/>
      <c r="R100" s="68">
        <f t="shared" si="17"/>
        <v>227.28000000000003</v>
      </c>
    </row>
    <row r="101" spans="2:18" ht="18" customHeight="1" thickBot="1">
      <c r="B101" s="15">
        <v>18</v>
      </c>
      <c r="C101" s="64" t="s">
        <v>191</v>
      </c>
      <c r="D101" s="54" t="s">
        <v>65</v>
      </c>
      <c r="E101" s="144" t="s">
        <v>176</v>
      </c>
      <c r="F101" s="18">
        <v>11</v>
      </c>
      <c r="G101" s="31">
        <f t="shared" si="18"/>
        <v>6.11</v>
      </c>
      <c r="H101" s="18">
        <v>27</v>
      </c>
      <c r="I101" s="31">
        <f t="shared" si="19"/>
        <v>11.25</v>
      </c>
      <c r="J101" s="158">
        <v>4</v>
      </c>
      <c r="K101" s="38">
        <f t="shared" si="20"/>
        <v>1.67</v>
      </c>
      <c r="L101" s="158">
        <v>160</v>
      </c>
      <c r="M101" s="31">
        <f t="shared" si="21"/>
        <v>66.67</v>
      </c>
      <c r="N101" s="18">
        <v>0</v>
      </c>
      <c r="O101" s="31">
        <f t="shared" si="22"/>
        <v>0</v>
      </c>
      <c r="P101" s="25"/>
      <c r="Q101" s="16"/>
      <c r="R101" s="68">
        <f t="shared" si="17"/>
        <v>85.7</v>
      </c>
    </row>
    <row r="102" spans="2:18" ht="18" customHeight="1">
      <c r="B102" s="138"/>
      <c r="C102" s="133"/>
      <c r="D102" s="100"/>
      <c r="E102" s="134"/>
      <c r="F102" s="135"/>
      <c r="G102" s="136"/>
      <c r="H102" s="135"/>
      <c r="I102" s="136"/>
      <c r="J102" s="135"/>
      <c r="K102" s="136"/>
      <c r="L102" s="135"/>
      <c r="M102" s="136"/>
      <c r="N102" s="135"/>
      <c r="O102" s="136"/>
      <c r="P102" s="135"/>
      <c r="Q102" s="135"/>
      <c r="R102" s="137"/>
    </row>
    <row r="103" spans="1:18" ht="18" customHeight="1">
      <c r="A103" s="132"/>
      <c r="B103"/>
      <c r="C103" s="78" t="s">
        <v>137</v>
      </c>
      <c r="D103" s="79" t="s">
        <v>138</v>
      </c>
      <c r="E103" s="80" t="s">
        <v>139</v>
      </c>
      <c r="G103" s="9" t="s">
        <v>140</v>
      </c>
      <c r="H103" s="9"/>
      <c r="I103" s="9"/>
      <c r="K103" s="9"/>
      <c r="N103" s="83" t="s">
        <v>85</v>
      </c>
      <c r="P103"/>
      <c r="Q103"/>
      <c r="R103"/>
    </row>
    <row r="104" spans="1:18" ht="18" customHeight="1">
      <c r="A104" s="132"/>
      <c r="B104"/>
      <c r="C104" s="80"/>
      <c r="D104" s="79"/>
      <c r="E104" s="80"/>
      <c r="G104" s="9"/>
      <c r="H104" s="9"/>
      <c r="I104" s="9"/>
      <c r="K104" s="9"/>
      <c r="N104" s="81"/>
      <c r="P104"/>
      <c r="Q104"/>
      <c r="R104"/>
    </row>
    <row r="105" spans="1:18" ht="18" customHeight="1">
      <c r="A105" s="132"/>
      <c r="B105"/>
      <c r="C105" s="9"/>
      <c r="D105" s="9" t="s">
        <v>141</v>
      </c>
      <c r="E105" s="9" t="s">
        <v>142</v>
      </c>
      <c r="G105" s="9" t="s">
        <v>143</v>
      </c>
      <c r="H105" s="9"/>
      <c r="I105" s="9"/>
      <c r="K105"/>
      <c r="N105" s="83" t="s">
        <v>86</v>
      </c>
      <c r="P105"/>
      <c r="Q105"/>
      <c r="R105"/>
    </row>
    <row r="106" spans="1:18" ht="18" customHeight="1">
      <c r="A106" s="132"/>
      <c r="B106"/>
      <c r="C106" s="9"/>
      <c r="D106" s="9"/>
      <c r="E106" s="9"/>
      <c r="G106" s="9"/>
      <c r="H106" s="9"/>
      <c r="I106" s="9"/>
      <c r="J106" s="110"/>
      <c r="K106" s="9"/>
      <c r="P106"/>
      <c r="Q106"/>
      <c r="R106"/>
    </row>
    <row r="107" spans="1:18" ht="18" customHeight="1">
      <c r="A107" s="132"/>
      <c r="B107"/>
      <c r="C107" s="9"/>
      <c r="D107" s="9" t="s">
        <v>144</v>
      </c>
      <c r="E107" s="9" t="s">
        <v>142</v>
      </c>
      <c r="G107" s="9"/>
      <c r="H107" s="9"/>
      <c r="I107" s="9"/>
      <c r="J107" s="110"/>
      <c r="K107" s="9"/>
      <c r="P107"/>
      <c r="Q107"/>
      <c r="R107"/>
    </row>
    <row r="108" spans="1:18" ht="18" customHeight="1">
      <c r="A108" s="132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8" customHeight="1">
      <c r="A109" s="132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8" customHeight="1">
      <c r="A110" s="132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8" customHeight="1">
      <c r="A111" s="132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8" customHeight="1">
      <c r="A112" s="13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8" customHeight="1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</row>
    <row r="114" spans="2:18" ht="15">
      <c r="B114" s="154"/>
      <c r="C114" s="154"/>
      <c r="D114" s="154"/>
      <c r="E114" s="154"/>
      <c r="F114" s="155"/>
      <c r="G114" s="156"/>
      <c r="H114" s="155"/>
      <c r="I114" s="156"/>
      <c r="J114" s="155"/>
      <c r="K114" s="156"/>
      <c r="L114" s="155"/>
      <c r="M114" s="156"/>
      <c r="N114" s="155"/>
      <c r="O114" s="156"/>
      <c r="P114" s="155"/>
      <c r="Q114" s="155"/>
      <c r="R114" s="115"/>
    </row>
    <row r="115" spans="2:18" ht="15">
      <c r="B115" s="154"/>
      <c r="C115" s="154"/>
      <c r="D115" s="154"/>
      <c r="E115" s="154"/>
      <c r="F115" s="155"/>
      <c r="G115" s="156"/>
      <c r="H115" s="155"/>
      <c r="I115" s="156"/>
      <c r="J115" s="155"/>
      <c r="K115" s="156"/>
      <c r="L115" s="155"/>
      <c r="M115" s="156"/>
      <c r="N115" s="155"/>
      <c r="O115" s="156"/>
      <c r="P115" s="155"/>
      <c r="Q115" s="155"/>
      <c r="R115" s="115"/>
    </row>
    <row r="116" spans="1:18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</sheetData>
  <sheetProtection/>
  <mergeCells count="36">
    <mergeCell ref="H7:I7"/>
    <mergeCell ref="F7:G7"/>
    <mergeCell ref="C78:N78"/>
    <mergeCell ref="C77:N77"/>
    <mergeCell ref="C3:N3"/>
    <mergeCell ref="L6:M6"/>
    <mergeCell ref="N6:O6"/>
    <mergeCell ref="F5:Q5"/>
    <mergeCell ref="F6:G6"/>
    <mergeCell ref="J6:K6"/>
    <mergeCell ref="B2:R2"/>
    <mergeCell ref="R5:R8"/>
    <mergeCell ref="C5:C8"/>
    <mergeCell ref="D5:D8"/>
    <mergeCell ref="E5:E8"/>
    <mergeCell ref="H6:I6"/>
    <mergeCell ref="N7:O7"/>
    <mergeCell ref="J7:K7"/>
    <mergeCell ref="L7:M7"/>
    <mergeCell ref="B5:B8"/>
    <mergeCell ref="R80:R83"/>
    <mergeCell ref="F80:Q80"/>
    <mergeCell ref="F81:G81"/>
    <mergeCell ref="D80:D83"/>
    <mergeCell ref="N82:O82"/>
    <mergeCell ref="L82:M82"/>
    <mergeCell ref="J82:K82"/>
    <mergeCell ref="N81:O81"/>
    <mergeCell ref="L81:M81"/>
    <mergeCell ref="J81:K81"/>
    <mergeCell ref="H81:I81"/>
    <mergeCell ref="H82:I82"/>
    <mergeCell ref="C80:C83"/>
    <mergeCell ref="B80:B83"/>
    <mergeCell ref="F82:G82"/>
    <mergeCell ref="E80:E83"/>
  </mergeCells>
  <printOptions/>
  <pageMargins left="0.12" right="0.5" top="0.54" bottom="0.15" header="0.3" footer="0.05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8.57421875" style="0" customWidth="1"/>
    <col min="2" max="2" width="6.00390625" style="44" customWidth="1"/>
    <col min="3" max="3" width="18.421875" style="0" customWidth="1"/>
    <col min="4" max="4" width="20.8515625" style="0" customWidth="1"/>
    <col min="6" max="6" width="19.140625" style="0" customWidth="1"/>
    <col min="8" max="8" width="9.140625" style="107" customWidth="1"/>
  </cols>
  <sheetData>
    <row r="1" spans="1:10" ht="23.25">
      <c r="A1" s="42"/>
      <c r="B1" s="42"/>
      <c r="H1" s="105"/>
      <c r="I1" s="42"/>
      <c r="J1" s="42"/>
    </row>
    <row r="2" spans="1:10" ht="23.25">
      <c r="A2" s="211" t="s">
        <v>196</v>
      </c>
      <c r="B2" s="211"/>
      <c r="C2" s="211"/>
      <c r="D2" s="211"/>
      <c r="E2" s="211"/>
      <c r="F2" s="211"/>
      <c r="G2" s="211"/>
      <c r="H2" s="211"/>
      <c r="I2" s="42"/>
      <c r="J2" s="42"/>
    </row>
    <row r="3" spans="1:10" ht="23.25">
      <c r="A3" s="211" t="s">
        <v>197</v>
      </c>
      <c r="B3" s="211"/>
      <c r="C3" s="211"/>
      <c r="D3" s="211"/>
      <c r="E3" s="211"/>
      <c r="F3" s="211"/>
      <c r="G3" s="211"/>
      <c r="H3" s="211"/>
      <c r="I3" s="42"/>
      <c r="J3" s="42"/>
    </row>
    <row r="4" spans="1:10" ht="15">
      <c r="A4" s="231" t="s">
        <v>195</v>
      </c>
      <c r="B4" s="231"/>
      <c r="C4" s="231"/>
      <c r="D4" s="231"/>
      <c r="E4" s="231"/>
      <c r="F4" s="231"/>
      <c r="G4" s="231"/>
      <c r="H4" s="231"/>
      <c r="I4" s="43"/>
      <c r="J4" s="43"/>
    </row>
    <row r="5" ht="15.75" thickBot="1"/>
    <row r="6" spans="2:8" ht="15">
      <c r="B6" s="45" t="s">
        <v>8</v>
      </c>
      <c r="C6" s="46" t="s">
        <v>66</v>
      </c>
      <c r="D6" s="46" t="s">
        <v>67</v>
      </c>
      <c r="E6" s="46" t="s">
        <v>68</v>
      </c>
      <c r="F6" s="46" t="s">
        <v>69</v>
      </c>
      <c r="G6" s="46" t="s">
        <v>68</v>
      </c>
      <c r="H6" s="108" t="s">
        <v>5</v>
      </c>
    </row>
    <row r="7" spans="2:8" ht="15">
      <c r="B7" s="47">
        <v>1</v>
      </c>
      <c r="C7" s="76" t="s">
        <v>146</v>
      </c>
      <c r="D7" s="76" t="s">
        <v>72</v>
      </c>
      <c r="E7" s="102">
        <f>participants!R42</f>
        <v>467.92</v>
      </c>
      <c r="F7" s="76" t="s">
        <v>78</v>
      </c>
      <c r="G7" s="102">
        <f>participants!R49</f>
        <v>449.67</v>
      </c>
      <c r="H7" s="109">
        <f aca="true" t="shared" si="0" ref="H7:H21">E7+G7</f>
        <v>917.59</v>
      </c>
    </row>
    <row r="8" spans="2:8" ht="15">
      <c r="B8" s="47">
        <v>2</v>
      </c>
      <c r="C8" s="48" t="s">
        <v>70</v>
      </c>
      <c r="D8" s="48" t="s">
        <v>71</v>
      </c>
      <c r="E8" s="101">
        <f>participants!R41</f>
        <v>437.08</v>
      </c>
      <c r="F8" s="48" t="s">
        <v>73</v>
      </c>
      <c r="G8" s="101">
        <f>participants!R48</f>
        <v>460.42</v>
      </c>
      <c r="H8" s="109">
        <f t="shared" si="0"/>
        <v>897.5</v>
      </c>
    </row>
    <row r="9" spans="2:8" ht="15">
      <c r="B9" s="47">
        <v>3</v>
      </c>
      <c r="C9" s="77" t="s">
        <v>163</v>
      </c>
      <c r="D9" s="183" t="s">
        <v>161</v>
      </c>
      <c r="E9" s="103">
        <f>participants!R9</f>
        <v>424.59000000000003</v>
      </c>
      <c r="F9" s="183" t="s">
        <v>164</v>
      </c>
      <c r="G9" s="101">
        <f>participants!R10</f>
        <v>455.42</v>
      </c>
      <c r="H9" s="109">
        <f t="shared" si="0"/>
        <v>880.01</v>
      </c>
    </row>
    <row r="10" spans="2:8" ht="15">
      <c r="B10" s="47">
        <v>4</v>
      </c>
      <c r="C10" s="76" t="s">
        <v>74</v>
      </c>
      <c r="D10" s="76" t="s">
        <v>75</v>
      </c>
      <c r="E10" s="102">
        <f>participants!R13</f>
        <v>500</v>
      </c>
      <c r="F10" s="76" t="s">
        <v>76</v>
      </c>
      <c r="G10" s="102">
        <f>participants!R14</f>
        <v>378.75</v>
      </c>
      <c r="H10" s="109">
        <f t="shared" si="0"/>
        <v>878.75</v>
      </c>
    </row>
    <row r="11" spans="2:8" ht="15">
      <c r="B11" s="47">
        <v>5</v>
      </c>
      <c r="C11" s="48" t="s">
        <v>125</v>
      </c>
      <c r="D11" s="184" t="s">
        <v>126</v>
      </c>
      <c r="E11" s="101">
        <f>participants!R40</f>
        <v>417.5</v>
      </c>
      <c r="F11" s="186" t="s">
        <v>127</v>
      </c>
      <c r="G11" s="101">
        <f>participants!R50</f>
        <v>440.83</v>
      </c>
      <c r="H11" s="109">
        <f t="shared" si="0"/>
        <v>858.3299999999999</v>
      </c>
    </row>
    <row r="12" spans="2:8" ht="15">
      <c r="B12" s="47">
        <v>6</v>
      </c>
      <c r="C12" s="77" t="s">
        <v>179</v>
      </c>
      <c r="D12" s="94" t="s">
        <v>178</v>
      </c>
      <c r="E12" s="103">
        <f>participants!R12</f>
        <v>460</v>
      </c>
      <c r="F12" s="95" t="s">
        <v>180</v>
      </c>
      <c r="G12" s="101">
        <f>participants!R11</f>
        <v>357.21999999999997</v>
      </c>
      <c r="H12" s="109">
        <f t="shared" si="0"/>
        <v>817.22</v>
      </c>
    </row>
    <row r="13" spans="2:8" ht="15">
      <c r="B13" s="47">
        <v>7</v>
      </c>
      <c r="C13" s="77" t="s">
        <v>82</v>
      </c>
      <c r="D13" s="77" t="s">
        <v>130</v>
      </c>
      <c r="E13" s="104">
        <f>participants!R36</f>
        <v>396.25</v>
      </c>
      <c r="F13" s="77" t="s">
        <v>131</v>
      </c>
      <c r="G13" s="101">
        <f>participants!R37</f>
        <v>411.25</v>
      </c>
      <c r="H13" s="109">
        <f t="shared" si="0"/>
        <v>807.5</v>
      </c>
    </row>
    <row r="14" spans="2:8" ht="15">
      <c r="B14" s="47">
        <v>8</v>
      </c>
      <c r="C14" s="76" t="s">
        <v>145</v>
      </c>
      <c r="D14" s="76" t="s">
        <v>83</v>
      </c>
      <c r="E14" s="102">
        <f>participants!R27</f>
        <v>400</v>
      </c>
      <c r="F14" s="76" t="s">
        <v>84</v>
      </c>
      <c r="G14" s="101">
        <f>participants!R30</f>
        <v>395.42</v>
      </c>
      <c r="H14" s="109">
        <f t="shared" si="0"/>
        <v>795.4200000000001</v>
      </c>
    </row>
    <row r="15" spans="2:8" ht="15">
      <c r="B15" s="47">
        <v>9</v>
      </c>
      <c r="C15" s="77" t="s">
        <v>150</v>
      </c>
      <c r="D15" s="77" t="s">
        <v>61</v>
      </c>
      <c r="E15" s="104">
        <f>participants!R26</f>
        <v>410.42</v>
      </c>
      <c r="F15" s="39" t="s">
        <v>36</v>
      </c>
      <c r="G15" s="101">
        <f>participants!R28</f>
        <v>376.5</v>
      </c>
      <c r="H15" s="109">
        <f t="shared" si="0"/>
        <v>786.9200000000001</v>
      </c>
    </row>
    <row r="16" spans="2:8" ht="15.75">
      <c r="B16" s="47">
        <v>10</v>
      </c>
      <c r="C16" s="50" t="s">
        <v>58</v>
      </c>
      <c r="D16" s="77" t="s">
        <v>133</v>
      </c>
      <c r="E16" s="104">
        <f>participants!R18</f>
        <v>394.17</v>
      </c>
      <c r="F16" s="77" t="s">
        <v>57</v>
      </c>
      <c r="G16" s="101">
        <f>participants!R23</f>
        <v>392.08</v>
      </c>
      <c r="H16" s="109">
        <f t="shared" si="0"/>
        <v>786.25</v>
      </c>
    </row>
    <row r="17" spans="2:8" ht="15.75">
      <c r="B17" s="47">
        <v>11</v>
      </c>
      <c r="C17" s="50" t="s">
        <v>183</v>
      </c>
      <c r="D17" s="77" t="s">
        <v>135</v>
      </c>
      <c r="E17" s="104">
        <f>participants!R21</f>
        <v>342.08</v>
      </c>
      <c r="F17" s="77" t="s">
        <v>60</v>
      </c>
      <c r="G17" s="101">
        <f>participants!R15</f>
        <v>424.17</v>
      </c>
      <c r="H17" s="109">
        <f t="shared" si="0"/>
        <v>766.25</v>
      </c>
    </row>
    <row r="18" spans="2:8" ht="15">
      <c r="B18" s="47">
        <v>13</v>
      </c>
      <c r="C18" s="182" t="s">
        <v>77</v>
      </c>
      <c r="D18" s="48" t="s">
        <v>128</v>
      </c>
      <c r="E18" s="101">
        <f>participants!R62</f>
        <v>358.61</v>
      </c>
      <c r="F18" s="48" t="s">
        <v>129</v>
      </c>
      <c r="G18" s="101">
        <f>participants!R59</f>
        <v>382.09000000000003</v>
      </c>
      <c r="H18" s="109">
        <f t="shared" si="0"/>
        <v>740.7</v>
      </c>
    </row>
    <row r="19" spans="2:8" ht="15.75">
      <c r="B19" s="47">
        <v>14</v>
      </c>
      <c r="C19" s="84" t="s">
        <v>56</v>
      </c>
      <c r="D19" s="77" t="s">
        <v>55</v>
      </c>
      <c r="E19" s="104">
        <f>participants!R16</f>
        <v>368.33</v>
      </c>
      <c r="F19" s="77" t="s">
        <v>132</v>
      </c>
      <c r="G19" s="101">
        <f>participants!R20</f>
        <v>407.5</v>
      </c>
      <c r="H19" s="109">
        <f t="shared" si="0"/>
        <v>775.8299999999999</v>
      </c>
    </row>
    <row r="20" spans="2:8" ht="15">
      <c r="B20" s="47">
        <v>15</v>
      </c>
      <c r="C20" s="182" t="s">
        <v>147</v>
      </c>
      <c r="D20" s="48" t="s">
        <v>123</v>
      </c>
      <c r="E20" s="101">
        <f>participants!R60</f>
        <v>328.75</v>
      </c>
      <c r="F20" s="48" t="s">
        <v>124</v>
      </c>
      <c r="G20" s="101">
        <f>participants!R47</f>
        <v>358.48</v>
      </c>
      <c r="H20" s="109">
        <f t="shared" si="0"/>
        <v>687.23</v>
      </c>
    </row>
    <row r="21" spans="2:8" ht="15">
      <c r="B21" s="47">
        <v>16</v>
      </c>
      <c r="C21" s="76" t="s">
        <v>79</v>
      </c>
      <c r="D21" s="76" t="s">
        <v>80</v>
      </c>
      <c r="E21" s="185">
        <f>participants!R34</f>
        <v>289.59000000000003</v>
      </c>
      <c r="F21" s="76" t="s">
        <v>81</v>
      </c>
      <c r="G21" s="153">
        <f>participants!R35</f>
        <v>363.76000000000005</v>
      </c>
      <c r="H21" s="109">
        <f t="shared" si="0"/>
        <v>653.3500000000001</v>
      </c>
    </row>
    <row r="22" spans="2:8" ht="15">
      <c r="B22" s="179"/>
      <c r="C22" s="80"/>
      <c r="D22" s="80"/>
      <c r="E22" s="180"/>
      <c r="F22" s="100"/>
      <c r="G22" s="181"/>
      <c r="H22" s="181"/>
    </row>
    <row r="23" ht="15">
      <c r="I23" s="9"/>
    </row>
    <row r="24" spans="2:10" ht="15">
      <c r="B24" s="78" t="s">
        <v>137</v>
      </c>
      <c r="C24" s="79" t="s">
        <v>138</v>
      </c>
      <c r="D24" s="80" t="s">
        <v>192</v>
      </c>
      <c r="E24" s="9" t="s">
        <v>140</v>
      </c>
      <c r="F24" s="9"/>
      <c r="G24" s="9"/>
      <c r="H24" s="83" t="s">
        <v>85</v>
      </c>
      <c r="I24" s="9"/>
      <c r="J24" s="82"/>
    </row>
    <row r="25" spans="2:10" ht="15">
      <c r="B25" s="80"/>
      <c r="C25" s="79"/>
      <c r="D25" s="80"/>
      <c r="E25" s="9"/>
      <c r="F25" s="9"/>
      <c r="G25" s="9"/>
      <c r="H25" s="81"/>
      <c r="I25" s="9"/>
      <c r="J25" s="81"/>
    </row>
    <row r="26" spans="2:10" ht="15">
      <c r="B26" s="9"/>
      <c r="C26" s="9" t="s">
        <v>141</v>
      </c>
      <c r="D26" s="9" t="s">
        <v>193</v>
      </c>
      <c r="E26" s="9" t="s">
        <v>143</v>
      </c>
      <c r="F26" s="9"/>
      <c r="G26" s="9"/>
      <c r="H26" s="83" t="s">
        <v>86</v>
      </c>
      <c r="J26" s="82"/>
    </row>
    <row r="27" spans="2:10" ht="15">
      <c r="B27" s="9"/>
      <c r="C27" s="9"/>
      <c r="D27" s="9"/>
      <c r="E27" s="9"/>
      <c r="F27" s="9"/>
      <c r="G27" s="9"/>
      <c r="H27" s="110"/>
      <c r="I27" s="9"/>
      <c r="J27" s="81"/>
    </row>
    <row r="28" spans="2:10" ht="15">
      <c r="B28" s="9"/>
      <c r="C28" s="9" t="s">
        <v>144</v>
      </c>
      <c r="D28" s="9" t="s">
        <v>193</v>
      </c>
      <c r="E28" s="9"/>
      <c r="F28" s="9"/>
      <c r="G28" s="9"/>
      <c r="H28" s="110"/>
      <c r="I28" s="9"/>
      <c r="J28" s="40"/>
    </row>
    <row r="29" spans="2:10" ht="15">
      <c r="B29" s="9"/>
      <c r="C29" s="9"/>
      <c r="D29" s="9"/>
      <c r="E29" s="9"/>
      <c r="F29" s="9"/>
      <c r="G29" s="9"/>
      <c r="H29" s="110"/>
      <c r="I29" s="9"/>
      <c r="J29" s="40"/>
    </row>
    <row r="30" spans="2:8" ht="15">
      <c r="B30"/>
      <c r="H30"/>
    </row>
    <row r="31" spans="2:8" ht="15">
      <c r="B31"/>
      <c r="H31"/>
    </row>
    <row r="32" spans="2:8" ht="15">
      <c r="B32"/>
      <c r="H32"/>
    </row>
    <row r="33" spans="2:8" ht="15">
      <c r="B33"/>
      <c r="H33"/>
    </row>
  </sheetData>
  <sheetProtection/>
  <mergeCells count="3">
    <mergeCell ref="A2:H2"/>
    <mergeCell ref="A3:H3"/>
    <mergeCell ref="A4:H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3.00390625" style="0" customWidth="1"/>
    <col min="2" max="2" width="6.00390625" style="44" customWidth="1"/>
    <col min="3" max="3" width="17.7109375" style="0" customWidth="1"/>
    <col min="4" max="4" width="20.8515625" style="0" customWidth="1"/>
    <col min="5" max="5" width="9.140625" style="116" customWidth="1"/>
    <col min="6" max="6" width="19.140625" style="0" customWidth="1"/>
    <col min="7" max="7" width="9.140625" style="116" customWidth="1"/>
    <col min="8" max="8" width="9.140625" style="107" customWidth="1"/>
  </cols>
  <sheetData>
    <row r="1" spans="1:14" ht="23.25">
      <c r="A1" s="42" t="s">
        <v>199</v>
      </c>
      <c r="B1" s="42"/>
      <c r="C1" s="42"/>
      <c r="D1" s="42"/>
      <c r="E1" s="42"/>
      <c r="F1" s="42"/>
      <c r="G1" s="42"/>
      <c r="H1" s="105"/>
      <c r="I1" s="42"/>
      <c r="J1" s="42"/>
      <c r="K1" s="42"/>
      <c r="L1" s="42"/>
      <c r="M1" s="42"/>
      <c r="N1" s="42"/>
    </row>
    <row r="2" spans="1:14" ht="23.25">
      <c r="A2" s="42"/>
      <c r="B2" s="42"/>
      <c r="C2" s="42"/>
      <c r="D2" s="42" t="s">
        <v>198</v>
      </c>
      <c r="E2" s="114"/>
      <c r="F2" s="42"/>
      <c r="G2" s="114"/>
      <c r="H2" s="105"/>
      <c r="I2" s="42"/>
      <c r="J2" s="42"/>
      <c r="K2" s="42"/>
      <c r="L2" s="42"/>
      <c r="M2" s="42"/>
      <c r="N2" s="42"/>
    </row>
    <row r="3" spans="1:14" ht="23.25">
      <c r="A3" s="43" t="s">
        <v>136</v>
      </c>
      <c r="B3" s="43"/>
      <c r="C3" s="43"/>
      <c r="D3" s="43"/>
      <c r="E3" s="115"/>
      <c r="F3" s="43"/>
      <c r="G3" s="115"/>
      <c r="H3" s="106"/>
      <c r="I3" s="43"/>
      <c r="J3" s="43"/>
      <c r="K3" s="43"/>
      <c r="L3" s="43"/>
      <c r="M3" s="42"/>
      <c r="N3" s="42"/>
    </row>
    <row r="4" ht="15.75" thickBot="1"/>
    <row r="5" spans="2:8" ht="15">
      <c r="B5" s="45" t="s">
        <v>8</v>
      </c>
      <c r="C5" s="46" t="s">
        <v>66</v>
      </c>
      <c r="D5" s="46" t="s">
        <v>67</v>
      </c>
      <c r="E5" s="113" t="s">
        <v>68</v>
      </c>
      <c r="F5" s="46" t="s">
        <v>69</v>
      </c>
      <c r="G5" s="113" t="s">
        <v>68</v>
      </c>
      <c r="H5" s="108" t="s">
        <v>5</v>
      </c>
    </row>
    <row r="6" spans="2:8" ht="15.75">
      <c r="B6" s="47">
        <v>1</v>
      </c>
      <c r="C6" s="50" t="s">
        <v>59</v>
      </c>
      <c r="D6" s="77" t="s">
        <v>181</v>
      </c>
      <c r="E6" s="121">
        <f>participants!R84</f>
        <v>394.58</v>
      </c>
      <c r="F6" s="77" t="s">
        <v>148</v>
      </c>
      <c r="G6" s="123">
        <f>participants!R86</f>
        <v>407.5</v>
      </c>
      <c r="H6" s="126">
        <f aca="true" t="shared" si="0" ref="H6:H12">E6+G6</f>
        <v>802.0799999999999</v>
      </c>
    </row>
    <row r="7" spans="2:8" ht="15.75">
      <c r="B7" s="47">
        <v>2</v>
      </c>
      <c r="C7" s="50" t="s">
        <v>184</v>
      </c>
      <c r="D7" s="39" t="s">
        <v>29</v>
      </c>
      <c r="E7" s="118">
        <f>participants!R24</f>
        <v>400.56</v>
      </c>
      <c r="F7" s="39" t="s">
        <v>31</v>
      </c>
      <c r="G7" s="122">
        <f>participants!R25</f>
        <v>379.58</v>
      </c>
      <c r="H7" s="126">
        <f t="shared" si="0"/>
        <v>780.14</v>
      </c>
    </row>
    <row r="8" spans="2:8" ht="15.75">
      <c r="B8" s="111">
        <v>3</v>
      </c>
      <c r="C8" s="84" t="s">
        <v>87</v>
      </c>
      <c r="D8" s="51" t="s">
        <v>88</v>
      </c>
      <c r="E8" s="118">
        <f>participants!R92</f>
        <v>436.67</v>
      </c>
      <c r="F8" s="52" t="s">
        <v>89</v>
      </c>
      <c r="G8" s="122">
        <f>participants!R90</f>
        <v>293.76</v>
      </c>
      <c r="H8" s="126">
        <f t="shared" si="0"/>
        <v>730.4300000000001</v>
      </c>
    </row>
    <row r="9" spans="2:8" ht="15.75">
      <c r="B9" s="111">
        <v>4</v>
      </c>
      <c r="C9" s="112" t="s">
        <v>77</v>
      </c>
      <c r="D9" s="51" t="s">
        <v>90</v>
      </c>
      <c r="E9" s="119">
        <f>participants!R45</f>
        <v>376.25</v>
      </c>
      <c r="F9" s="52" t="s">
        <v>91</v>
      </c>
      <c r="G9" s="124">
        <f>participants!R58</f>
        <v>327.5</v>
      </c>
      <c r="H9" s="126">
        <f t="shared" si="0"/>
        <v>703.75</v>
      </c>
    </row>
    <row r="10" spans="2:8" ht="15.75">
      <c r="B10" s="111">
        <v>5</v>
      </c>
      <c r="C10" s="112" t="s">
        <v>187</v>
      </c>
      <c r="D10" s="41" t="s">
        <v>165</v>
      </c>
      <c r="E10" s="119">
        <f>participants!R53</f>
        <v>170.75</v>
      </c>
      <c r="F10" s="41" t="s">
        <v>159</v>
      </c>
      <c r="G10" s="124">
        <f>participants!R52</f>
        <v>450.42</v>
      </c>
      <c r="H10" s="126">
        <f t="shared" si="0"/>
        <v>621.1700000000001</v>
      </c>
    </row>
    <row r="11" spans="2:8" ht="15.75">
      <c r="B11" s="111">
        <v>6</v>
      </c>
      <c r="C11" s="112" t="s">
        <v>185</v>
      </c>
      <c r="D11" s="188" t="s">
        <v>175</v>
      </c>
      <c r="E11" s="119">
        <f>participants!R54</f>
        <v>325.40999999999997</v>
      </c>
      <c r="F11" s="188" t="s">
        <v>169</v>
      </c>
      <c r="G11" s="124">
        <f>participants!R55</f>
        <v>202.48000000000002</v>
      </c>
      <c r="H11" s="126">
        <f t="shared" si="0"/>
        <v>527.89</v>
      </c>
    </row>
    <row r="12" spans="2:8" ht="16.5" thickBot="1">
      <c r="B12" s="49">
        <v>7</v>
      </c>
      <c r="C12" s="53" t="s">
        <v>186</v>
      </c>
      <c r="D12" s="187" t="s">
        <v>167</v>
      </c>
      <c r="E12" s="120">
        <f>participants!R57</f>
        <v>85.7</v>
      </c>
      <c r="F12" s="187" t="s">
        <v>173</v>
      </c>
      <c r="G12" s="125">
        <f>participants!R56</f>
        <v>227.28000000000003</v>
      </c>
      <c r="H12" s="127">
        <f t="shared" si="0"/>
        <v>312.98</v>
      </c>
    </row>
    <row r="14" spans="2:9" ht="15">
      <c r="B14" s="78" t="s">
        <v>137</v>
      </c>
      <c r="C14" s="79" t="s">
        <v>138</v>
      </c>
      <c r="D14" s="80" t="s">
        <v>192</v>
      </c>
      <c r="E14" s="117" t="s">
        <v>140</v>
      </c>
      <c r="F14" s="9"/>
      <c r="G14" s="117"/>
      <c r="H14" s="83" t="s">
        <v>85</v>
      </c>
      <c r="I14" s="9"/>
    </row>
    <row r="15" spans="2:9" ht="15">
      <c r="B15" s="80"/>
      <c r="C15" s="79"/>
      <c r="D15" s="80"/>
      <c r="E15" s="117"/>
      <c r="F15" s="9"/>
      <c r="G15" s="117"/>
      <c r="H15" s="81"/>
      <c r="I15" s="9"/>
    </row>
    <row r="16" spans="2:8" ht="15">
      <c r="B16" s="9"/>
      <c r="C16" s="9" t="s">
        <v>141</v>
      </c>
      <c r="D16" s="9" t="s">
        <v>193</v>
      </c>
      <c r="E16" s="117" t="s">
        <v>143</v>
      </c>
      <c r="F16" s="9"/>
      <c r="G16" s="117"/>
      <c r="H16" s="83" t="s">
        <v>86</v>
      </c>
    </row>
    <row r="17" spans="2:9" ht="15">
      <c r="B17" s="9"/>
      <c r="C17" s="9"/>
      <c r="D17" s="9"/>
      <c r="E17" s="117"/>
      <c r="F17" s="9"/>
      <c r="G17" s="117"/>
      <c r="H17" s="110"/>
      <c r="I17" s="9"/>
    </row>
    <row r="18" spans="2:9" ht="15">
      <c r="B18" s="9"/>
      <c r="C18" s="9" t="s">
        <v>144</v>
      </c>
      <c r="D18" s="9" t="s">
        <v>193</v>
      </c>
      <c r="E18" s="117"/>
      <c r="F18" s="9"/>
      <c r="G18" s="117"/>
      <c r="H18" s="110"/>
      <c r="I18" s="9"/>
    </row>
    <row r="19" spans="2:9" ht="15">
      <c r="B19" s="9"/>
      <c r="C19" s="9"/>
      <c r="D19" s="9"/>
      <c r="E19" s="117"/>
      <c r="F19" s="9"/>
      <c r="G19" s="117"/>
      <c r="H19" s="110"/>
      <c r="I19" s="9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P128"/>
  <sheetViews>
    <sheetView tabSelected="1" zoomScale="80" zoomScaleNormal="80" zoomScalePageLayoutView="0" workbookViewId="0" topLeftCell="A1">
      <selection activeCell="E14" sqref="E14"/>
    </sheetView>
  </sheetViews>
  <sheetFormatPr defaultColWidth="9.140625" defaultRowHeight="15"/>
  <cols>
    <col min="1" max="1" width="3.57421875" style="128" customWidth="1"/>
    <col min="2" max="2" width="6.00390625" style="2" customWidth="1"/>
    <col min="3" max="3" width="23.28125" style="2" customWidth="1"/>
    <col min="4" max="4" width="15.421875" style="2" customWidth="1"/>
    <col min="5" max="5" width="11.57421875" style="2" customWidth="1"/>
    <col min="6" max="6" width="7.57421875" style="4" customWidth="1"/>
    <col min="7" max="7" width="8.140625" style="33" customWidth="1"/>
    <col min="8" max="8" width="7.00390625" style="4" customWidth="1"/>
    <col min="9" max="9" width="8.8515625" style="33" customWidth="1"/>
    <col min="10" max="10" width="7.28125" style="4" customWidth="1"/>
    <col min="11" max="11" width="8.00390625" style="33" customWidth="1"/>
    <col min="12" max="12" width="7.28125" style="4" customWidth="1"/>
    <col min="13" max="13" width="8.421875" style="33" customWidth="1"/>
    <col min="14" max="14" width="7.28125" style="4" customWidth="1"/>
    <col min="15" max="15" width="8.421875" style="33" customWidth="1"/>
    <col min="16" max="17" width="6.57421875" style="4" customWidth="1"/>
    <col min="18" max="18" width="8.57421875" style="71" customWidth="1"/>
    <col min="43" max="16384" width="9.140625" style="1" customWidth="1"/>
  </cols>
  <sheetData>
    <row r="2" spans="2:18" ht="38.25" customHeight="1">
      <c r="B2" s="211" t="s">
        <v>194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3:18" ht="23.25" customHeight="1">
      <c r="C3" s="231" t="s">
        <v>171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35"/>
      <c r="R3" s="73">
        <v>58</v>
      </c>
    </row>
    <row r="4" spans="1:42" s="5" customFormat="1" ht="18" customHeight="1" thickBot="1">
      <c r="A4" s="129"/>
      <c r="B4" s="6"/>
      <c r="C4" s="10" t="s">
        <v>53</v>
      </c>
      <c r="D4" s="6"/>
      <c r="E4" s="6"/>
      <c r="F4" s="7"/>
      <c r="G4" s="29"/>
      <c r="H4" s="7"/>
      <c r="I4" s="29"/>
      <c r="J4" s="7"/>
      <c r="K4" s="29"/>
      <c r="L4" s="7"/>
      <c r="M4" s="29"/>
      <c r="N4" s="7"/>
      <c r="O4" s="29"/>
      <c r="P4" s="7"/>
      <c r="Q4" s="7"/>
      <c r="R4" s="6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6" customFormat="1" ht="28.5" customHeight="1" thickBot="1">
      <c r="A5" s="130"/>
      <c r="B5" s="228" t="s">
        <v>8</v>
      </c>
      <c r="C5" s="215" t="s">
        <v>9</v>
      </c>
      <c r="D5" s="218" t="s">
        <v>10</v>
      </c>
      <c r="E5" s="221" t="s">
        <v>11</v>
      </c>
      <c r="F5" s="232" t="s">
        <v>16</v>
      </c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4"/>
      <c r="R5" s="212" t="s">
        <v>5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6" customFormat="1" ht="19.5" customHeight="1">
      <c r="A6" s="130"/>
      <c r="B6" s="229"/>
      <c r="C6" s="216"/>
      <c r="D6" s="219"/>
      <c r="E6" s="222"/>
      <c r="F6" s="224" t="s">
        <v>0</v>
      </c>
      <c r="G6" s="225"/>
      <c r="H6" s="224" t="s">
        <v>1</v>
      </c>
      <c r="I6" s="225"/>
      <c r="J6" s="224" t="s">
        <v>2</v>
      </c>
      <c r="K6" s="225"/>
      <c r="L6" s="224" t="s">
        <v>3</v>
      </c>
      <c r="M6" s="225"/>
      <c r="N6" s="224" t="s">
        <v>4</v>
      </c>
      <c r="O6" s="225"/>
      <c r="P6" s="55" t="s">
        <v>14</v>
      </c>
      <c r="Q6" s="56" t="s">
        <v>14</v>
      </c>
      <c r="R6" s="213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6" customFormat="1" ht="18.75" customHeight="1">
      <c r="A7" s="130"/>
      <c r="B7" s="229"/>
      <c r="C7" s="216"/>
      <c r="D7" s="219"/>
      <c r="E7" s="222"/>
      <c r="F7" s="226">
        <v>180</v>
      </c>
      <c r="G7" s="227"/>
      <c r="H7" s="226">
        <v>240</v>
      </c>
      <c r="I7" s="227"/>
      <c r="J7" s="226">
        <v>240</v>
      </c>
      <c r="K7" s="227"/>
      <c r="L7" s="226">
        <v>240</v>
      </c>
      <c r="M7" s="227"/>
      <c r="N7" s="226">
        <v>300</v>
      </c>
      <c r="O7" s="227"/>
      <c r="P7" s="57" t="s">
        <v>12</v>
      </c>
      <c r="Q7" s="58" t="s">
        <v>13</v>
      </c>
      <c r="R7" s="213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6" customFormat="1" ht="18" customHeight="1" thickBot="1">
      <c r="A8" s="130"/>
      <c r="B8" s="230"/>
      <c r="C8" s="217"/>
      <c r="D8" s="220"/>
      <c r="E8" s="223"/>
      <c r="F8" s="59" t="s">
        <v>6</v>
      </c>
      <c r="G8" s="60" t="s">
        <v>7</v>
      </c>
      <c r="H8" s="59" t="s">
        <v>6</v>
      </c>
      <c r="I8" s="60" t="s">
        <v>7</v>
      </c>
      <c r="J8" s="59" t="s">
        <v>6</v>
      </c>
      <c r="K8" s="60" t="s">
        <v>7</v>
      </c>
      <c r="L8" s="59" t="s">
        <v>6</v>
      </c>
      <c r="M8" s="60" t="s">
        <v>7</v>
      </c>
      <c r="N8" s="59" t="s">
        <v>6</v>
      </c>
      <c r="O8" s="60" t="s">
        <v>7</v>
      </c>
      <c r="P8" s="61" t="s">
        <v>6</v>
      </c>
      <c r="Q8" s="151" t="s">
        <v>6</v>
      </c>
      <c r="R8" s="214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6" customFormat="1" ht="18" customHeight="1">
      <c r="A9" s="130"/>
      <c r="B9" s="150">
        <v>1</v>
      </c>
      <c r="C9" s="164" t="s">
        <v>153</v>
      </c>
      <c r="D9" s="165" t="s">
        <v>152</v>
      </c>
      <c r="E9" s="85">
        <v>53801</v>
      </c>
      <c r="F9" s="18">
        <v>180</v>
      </c>
      <c r="G9" s="37">
        <f aca="true" t="shared" si="0" ref="G9:G40">ROUND(F9/$F$7*100,2)</f>
        <v>100</v>
      </c>
      <c r="H9" s="171">
        <v>240</v>
      </c>
      <c r="I9" s="37">
        <f aca="true" t="shared" si="1" ref="I9:I40">ROUND(H9/$H$7*100,2)</f>
        <v>100</v>
      </c>
      <c r="J9" s="171">
        <v>240</v>
      </c>
      <c r="K9" s="37">
        <f aca="true" t="shared" si="2" ref="K9:K40">ROUND(J9/$J$7*100,2)</f>
        <v>100</v>
      </c>
      <c r="L9" s="171">
        <v>240</v>
      </c>
      <c r="M9" s="31">
        <f aca="true" t="shared" si="3" ref="M9:M40">ROUND(L9/$L$7*100,2)</f>
        <v>100</v>
      </c>
      <c r="N9" s="171">
        <v>300</v>
      </c>
      <c r="O9" s="31">
        <f aca="true" t="shared" si="4" ref="O9:O40">ROUND(N9/$N$7*100,2)</f>
        <v>100</v>
      </c>
      <c r="P9" s="171">
        <v>420</v>
      </c>
      <c r="Q9" s="171">
        <v>70</v>
      </c>
      <c r="R9" s="68">
        <f>O9+M9+K9+I9+G9</f>
        <v>500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6" customFormat="1" ht="18" customHeight="1">
      <c r="A10" s="130"/>
      <c r="B10" s="149">
        <v>2</v>
      </c>
      <c r="C10" s="63" t="s">
        <v>18</v>
      </c>
      <c r="D10" s="54" t="s">
        <v>158</v>
      </c>
      <c r="E10" s="143" t="s">
        <v>112</v>
      </c>
      <c r="F10" s="36">
        <v>180</v>
      </c>
      <c r="G10" s="37">
        <f t="shared" si="0"/>
        <v>100</v>
      </c>
      <c r="H10" s="169">
        <v>240</v>
      </c>
      <c r="I10" s="37">
        <f t="shared" si="1"/>
        <v>100</v>
      </c>
      <c r="J10" s="169">
        <v>240</v>
      </c>
      <c r="K10" s="37">
        <f t="shared" si="2"/>
        <v>100</v>
      </c>
      <c r="L10" s="169">
        <v>240</v>
      </c>
      <c r="M10" s="37">
        <f t="shared" si="3"/>
        <v>100</v>
      </c>
      <c r="N10" s="169">
        <v>300</v>
      </c>
      <c r="O10" s="37">
        <f t="shared" si="4"/>
        <v>100</v>
      </c>
      <c r="P10" s="169">
        <v>420</v>
      </c>
      <c r="Q10" s="169"/>
      <c r="R10" s="67">
        <f>O10+M10+K10+I10+G10</f>
        <v>500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6" customFormat="1" ht="18" customHeight="1">
      <c r="A11" s="130"/>
      <c r="B11" s="149">
        <v>3</v>
      </c>
      <c r="C11" s="62" t="s">
        <v>94</v>
      </c>
      <c r="D11" s="39" t="s">
        <v>65</v>
      </c>
      <c r="E11" s="142">
        <v>79131</v>
      </c>
      <c r="F11" s="18">
        <v>180</v>
      </c>
      <c r="G11" s="37">
        <f t="shared" si="0"/>
        <v>100</v>
      </c>
      <c r="H11" s="171">
        <v>163</v>
      </c>
      <c r="I11" s="37">
        <f t="shared" si="1"/>
        <v>67.92</v>
      </c>
      <c r="J11" s="171">
        <v>240</v>
      </c>
      <c r="K11" s="37">
        <f t="shared" si="2"/>
        <v>100</v>
      </c>
      <c r="L11" s="171">
        <v>240</v>
      </c>
      <c r="M11" s="31">
        <f t="shared" si="3"/>
        <v>100</v>
      </c>
      <c r="N11" s="171">
        <v>300</v>
      </c>
      <c r="O11" s="31">
        <f t="shared" si="4"/>
        <v>100</v>
      </c>
      <c r="P11" s="171"/>
      <c r="Q11" s="171"/>
      <c r="R11" s="68">
        <f aca="true" t="shared" si="5" ref="R11:R40">O11+M11+K11+I11+G11</f>
        <v>467.92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6" customFormat="1" ht="18" customHeight="1">
      <c r="A12" s="130"/>
      <c r="B12" s="149">
        <v>4</v>
      </c>
      <c r="C12" s="160" t="s">
        <v>102</v>
      </c>
      <c r="D12" s="54" t="s">
        <v>65</v>
      </c>
      <c r="E12" s="166" t="s">
        <v>103</v>
      </c>
      <c r="F12" s="168">
        <v>180</v>
      </c>
      <c r="G12" s="37">
        <f t="shared" si="0"/>
        <v>100</v>
      </c>
      <c r="H12" s="170">
        <v>240</v>
      </c>
      <c r="I12" s="37">
        <f t="shared" si="1"/>
        <v>100</v>
      </c>
      <c r="J12" s="170">
        <v>240</v>
      </c>
      <c r="K12" s="37">
        <f t="shared" si="2"/>
        <v>100</v>
      </c>
      <c r="L12" s="170">
        <v>145</v>
      </c>
      <c r="M12" s="31">
        <f t="shared" si="3"/>
        <v>60.42</v>
      </c>
      <c r="N12" s="170">
        <v>300</v>
      </c>
      <c r="O12" s="31">
        <f t="shared" si="4"/>
        <v>100</v>
      </c>
      <c r="P12" s="170"/>
      <c r="Q12" s="174"/>
      <c r="R12" s="68">
        <f t="shared" si="5"/>
        <v>460.42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5" customFormat="1" ht="18" customHeight="1">
      <c r="A13" s="129"/>
      <c r="B13" s="149">
        <v>5</v>
      </c>
      <c r="C13" s="147" t="s">
        <v>178</v>
      </c>
      <c r="D13" s="93" t="s">
        <v>162</v>
      </c>
      <c r="E13" s="140">
        <v>44190</v>
      </c>
      <c r="F13" s="145">
        <v>180</v>
      </c>
      <c r="G13" s="31">
        <f t="shared" si="0"/>
        <v>100</v>
      </c>
      <c r="H13" s="145">
        <v>144</v>
      </c>
      <c r="I13" s="31">
        <f t="shared" si="1"/>
        <v>60</v>
      </c>
      <c r="J13" s="145">
        <v>240</v>
      </c>
      <c r="K13" s="31">
        <f t="shared" si="2"/>
        <v>100</v>
      </c>
      <c r="L13" s="146">
        <v>240</v>
      </c>
      <c r="M13" s="31">
        <f t="shared" si="3"/>
        <v>100</v>
      </c>
      <c r="N13" s="146">
        <v>300</v>
      </c>
      <c r="O13" s="31">
        <f t="shared" si="4"/>
        <v>100</v>
      </c>
      <c r="P13" s="172"/>
      <c r="Q13" s="173"/>
      <c r="R13" s="68">
        <f t="shared" si="5"/>
        <v>460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5" customFormat="1" ht="18" customHeight="1">
      <c r="A14" s="129"/>
      <c r="B14" s="149">
        <v>6</v>
      </c>
      <c r="C14" s="64" t="s">
        <v>155</v>
      </c>
      <c r="D14" s="39" t="s">
        <v>65</v>
      </c>
      <c r="E14" s="144" t="s">
        <v>154</v>
      </c>
      <c r="F14" s="168">
        <v>180</v>
      </c>
      <c r="G14" s="31">
        <f t="shared" si="0"/>
        <v>100</v>
      </c>
      <c r="H14" s="168">
        <v>194</v>
      </c>
      <c r="I14" s="31">
        <f t="shared" si="1"/>
        <v>80.83</v>
      </c>
      <c r="J14" s="168">
        <v>240</v>
      </c>
      <c r="K14" s="31">
        <f t="shared" si="2"/>
        <v>100</v>
      </c>
      <c r="L14" s="18">
        <v>180</v>
      </c>
      <c r="M14" s="31">
        <f t="shared" si="3"/>
        <v>75</v>
      </c>
      <c r="N14" s="18">
        <v>300</v>
      </c>
      <c r="O14" s="31">
        <f t="shared" si="4"/>
        <v>100</v>
      </c>
      <c r="P14" s="25"/>
      <c r="Q14" s="16"/>
      <c r="R14" s="68">
        <f t="shared" si="5"/>
        <v>455.83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18" ht="18" customHeight="1">
      <c r="A15" s="131"/>
      <c r="B15" s="149">
        <v>7</v>
      </c>
      <c r="C15" s="147" t="s">
        <v>164</v>
      </c>
      <c r="D15" s="93" t="s">
        <v>162</v>
      </c>
      <c r="E15" s="140">
        <v>81319</v>
      </c>
      <c r="F15" s="146">
        <v>180</v>
      </c>
      <c r="G15" s="31">
        <f t="shared" si="0"/>
        <v>100</v>
      </c>
      <c r="H15" s="145">
        <v>183</v>
      </c>
      <c r="I15" s="31">
        <f t="shared" si="1"/>
        <v>76.25</v>
      </c>
      <c r="J15" s="146">
        <v>240</v>
      </c>
      <c r="K15" s="31">
        <f t="shared" si="2"/>
        <v>100</v>
      </c>
      <c r="L15" s="146">
        <v>190</v>
      </c>
      <c r="M15" s="31">
        <f t="shared" si="3"/>
        <v>79.17</v>
      </c>
      <c r="N15" s="146">
        <v>300</v>
      </c>
      <c r="O15" s="31">
        <f t="shared" si="4"/>
        <v>100</v>
      </c>
      <c r="P15" s="172"/>
      <c r="Q15" s="173"/>
      <c r="R15" s="68">
        <f t="shared" si="5"/>
        <v>455.42</v>
      </c>
    </row>
    <row r="16" spans="1:18" ht="18" customHeight="1">
      <c r="A16" s="131"/>
      <c r="B16" s="149">
        <v>8</v>
      </c>
      <c r="C16" s="64" t="s">
        <v>159</v>
      </c>
      <c r="D16" s="39" t="s">
        <v>65</v>
      </c>
      <c r="E16" s="144" t="s">
        <v>160</v>
      </c>
      <c r="F16" s="18">
        <v>180</v>
      </c>
      <c r="G16" s="31">
        <f t="shared" si="0"/>
        <v>100</v>
      </c>
      <c r="H16" s="168">
        <v>240</v>
      </c>
      <c r="I16" s="31">
        <f t="shared" si="1"/>
        <v>100</v>
      </c>
      <c r="J16" s="18">
        <v>240</v>
      </c>
      <c r="K16" s="31">
        <f t="shared" si="2"/>
        <v>100</v>
      </c>
      <c r="L16" s="18">
        <v>121</v>
      </c>
      <c r="M16" s="31">
        <f t="shared" si="3"/>
        <v>50.42</v>
      </c>
      <c r="N16" s="18">
        <v>300</v>
      </c>
      <c r="O16" s="31">
        <f t="shared" si="4"/>
        <v>100</v>
      </c>
      <c r="P16" s="25"/>
      <c r="Q16" s="16"/>
      <c r="R16" s="68">
        <f t="shared" si="5"/>
        <v>450.42</v>
      </c>
    </row>
    <row r="17" spans="1:18" ht="18" customHeight="1">
      <c r="A17" s="131"/>
      <c r="B17" s="149">
        <v>9</v>
      </c>
      <c r="C17" s="64" t="s">
        <v>104</v>
      </c>
      <c r="D17" s="39" t="s">
        <v>65</v>
      </c>
      <c r="E17" s="144" t="s">
        <v>105</v>
      </c>
      <c r="F17" s="18">
        <v>180</v>
      </c>
      <c r="G17" s="31">
        <f t="shared" si="0"/>
        <v>100</v>
      </c>
      <c r="H17" s="168">
        <v>210</v>
      </c>
      <c r="I17" s="31">
        <f t="shared" si="1"/>
        <v>87.5</v>
      </c>
      <c r="J17" s="18">
        <v>178</v>
      </c>
      <c r="K17" s="31">
        <f t="shared" si="2"/>
        <v>74.17</v>
      </c>
      <c r="L17" s="18">
        <v>240</v>
      </c>
      <c r="M17" s="31">
        <f t="shared" si="3"/>
        <v>100</v>
      </c>
      <c r="N17" s="18">
        <v>264</v>
      </c>
      <c r="O17" s="31">
        <f t="shared" si="4"/>
        <v>88</v>
      </c>
      <c r="P17" s="25"/>
      <c r="Q17" s="16"/>
      <c r="R17" s="68">
        <f t="shared" si="5"/>
        <v>449.67</v>
      </c>
    </row>
    <row r="18" spans="1:18" ht="18" customHeight="1">
      <c r="A18" s="131"/>
      <c r="B18" s="149">
        <v>10</v>
      </c>
      <c r="C18" s="64" t="s">
        <v>117</v>
      </c>
      <c r="D18" s="39" t="s">
        <v>65</v>
      </c>
      <c r="E18" s="144" t="s">
        <v>121</v>
      </c>
      <c r="F18" s="18">
        <v>180</v>
      </c>
      <c r="G18" s="31">
        <f t="shared" si="0"/>
        <v>100</v>
      </c>
      <c r="H18" s="18">
        <v>171</v>
      </c>
      <c r="I18" s="31">
        <f t="shared" si="1"/>
        <v>71.25</v>
      </c>
      <c r="J18" s="18">
        <v>240</v>
      </c>
      <c r="K18" s="31">
        <f t="shared" si="2"/>
        <v>100</v>
      </c>
      <c r="L18" s="18">
        <v>167</v>
      </c>
      <c r="M18" s="31">
        <f t="shared" si="3"/>
        <v>69.58</v>
      </c>
      <c r="N18" s="18">
        <v>300</v>
      </c>
      <c r="O18" s="31">
        <f t="shared" si="4"/>
        <v>100</v>
      </c>
      <c r="P18" s="25"/>
      <c r="Q18" s="16"/>
      <c r="R18" s="68">
        <f t="shared" si="5"/>
        <v>440.83</v>
      </c>
    </row>
    <row r="19" spans="1:18" ht="18" customHeight="1">
      <c r="A19" s="131"/>
      <c r="B19" s="149">
        <v>11</v>
      </c>
      <c r="C19" s="161" t="s">
        <v>156</v>
      </c>
      <c r="D19" s="165" t="s">
        <v>152</v>
      </c>
      <c r="E19" s="85">
        <v>53828</v>
      </c>
      <c r="F19" s="18">
        <v>180</v>
      </c>
      <c r="G19" s="31">
        <f t="shared" si="0"/>
        <v>100</v>
      </c>
      <c r="H19" s="18">
        <v>240</v>
      </c>
      <c r="I19" s="31">
        <f t="shared" si="1"/>
        <v>100</v>
      </c>
      <c r="J19" s="18">
        <v>240</v>
      </c>
      <c r="K19" s="31">
        <f t="shared" si="2"/>
        <v>100</v>
      </c>
      <c r="L19" s="18">
        <v>216</v>
      </c>
      <c r="M19" s="31">
        <f t="shared" si="3"/>
        <v>90</v>
      </c>
      <c r="N19" s="18">
        <v>150</v>
      </c>
      <c r="O19" s="31">
        <f t="shared" si="4"/>
        <v>50</v>
      </c>
      <c r="P19" s="25"/>
      <c r="Q19" s="16"/>
      <c r="R19" s="68">
        <f t="shared" si="5"/>
        <v>440</v>
      </c>
    </row>
    <row r="20" spans="1:18" ht="18" customHeight="1">
      <c r="A20" s="131"/>
      <c r="B20" s="149">
        <v>12</v>
      </c>
      <c r="C20" s="62" t="s">
        <v>93</v>
      </c>
      <c r="D20" s="39" t="s">
        <v>65</v>
      </c>
      <c r="E20" s="142">
        <v>79134</v>
      </c>
      <c r="F20" s="18">
        <v>180</v>
      </c>
      <c r="G20" s="31">
        <f t="shared" si="0"/>
        <v>100</v>
      </c>
      <c r="H20" s="18">
        <v>122</v>
      </c>
      <c r="I20" s="31">
        <f t="shared" si="1"/>
        <v>50.83</v>
      </c>
      <c r="J20" s="18">
        <v>207</v>
      </c>
      <c r="K20" s="31">
        <f t="shared" si="2"/>
        <v>86.25</v>
      </c>
      <c r="L20" s="18">
        <v>240</v>
      </c>
      <c r="M20" s="31">
        <f t="shared" si="3"/>
        <v>100</v>
      </c>
      <c r="N20" s="18">
        <v>300</v>
      </c>
      <c r="O20" s="31">
        <f t="shared" si="4"/>
        <v>100</v>
      </c>
      <c r="P20" s="25"/>
      <c r="Q20" s="16"/>
      <c r="R20" s="68">
        <f t="shared" si="5"/>
        <v>437.08</v>
      </c>
    </row>
    <row r="21" spans="1:18" ht="18" customHeight="1">
      <c r="A21" s="131"/>
      <c r="B21" s="149">
        <v>13</v>
      </c>
      <c r="C21" s="62" t="s">
        <v>96</v>
      </c>
      <c r="D21" s="39" t="s">
        <v>65</v>
      </c>
      <c r="E21" s="142">
        <v>94245</v>
      </c>
      <c r="F21" s="18">
        <v>180</v>
      </c>
      <c r="G21" s="31">
        <f t="shared" si="0"/>
        <v>100</v>
      </c>
      <c r="H21" s="18">
        <v>124</v>
      </c>
      <c r="I21" s="31">
        <f t="shared" si="1"/>
        <v>51.67</v>
      </c>
      <c r="J21" s="18">
        <v>240</v>
      </c>
      <c r="K21" s="31">
        <f t="shared" si="2"/>
        <v>100</v>
      </c>
      <c r="L21" s="18">
        <v>240</v>
      </c>
      <c r="M21" s="31">
        <f t="shared" si="3"/>
        <v>100</v>
      </c>
      <c r="N21" s="18">
        <v>255</v>
      </c>
      <c r="O21" s="31">
        <f t="shared" si="4"/>
        <v>85</v>
      </c>
      <c r="P21" s="25"/>
      <c r="Q21" s="16"/>
      <c r="R21" s="68">
        <f t="shared" si="5"/>
        <v>436.67</v>
      </c>
    </row>
    <row r="22" spans="1:18" ht="18" customHeight="1">
      <c r="A22" s="131"/>
      <c r="B22" s="149">
        <v>14</v>
      </c>
      <c r="C22" s="147" t="s">
        <v>161</v>
      </c>
      <c r="D22" s="93" t="s">
        <v>162</v>
      </c>
      <c r="E22" s="140">
        <v>44186</v>
      </c>
      <c r="F22" s="146">
        <v>180</v>
      </c>
      <c r="G22" s="31">
        <f t="shared" si="0"/>
        <v>100</v>
      </c>
      <c r="H22" s="146">
        <v>153</v>
      </c>
      <c r="I22" s="31">
        <f t="shared" si="1"/>
        <v>63.75</v>
      </c>
      <c r="J22" s="146">
        <v>229</v>
      </c>
      <c r="K22" s="31">
        <f t="shared" si="2"/>
        <v>95.42</v>
      </c>
      <c r="L22" s="146">
        <v>157</v>
      </c>
      <c r="M22" s="31">
        <f t="shared" si="3"/>
        <v>65.42</v>
      </c>
      <c r="N22" s="146">
        <v>300</v>
      </c>
      <c r="O22" s="31">
        <f t="shared" si="4"/>
        <v>100</v>
      </c>
      <c r="P22" s="172"/>
      <c r="Q22" s="173"/>
      <c r="R22" s="68">
        <f t="shared" si="5"/>
        <v>424.59000000000003</v>
      </c>
    </row>
    <row r="23" spans="1:18" ht="18" customHeight="1">
      <c r="A23" s="131"/>
      <c r="B23" s="149">
        <v>15</v>
      </c>
      <c r="C23" s="62" t="s">
        <v>20</v>
      </c>
      <c r="D23" s="39" t="s">
        <v>157</v>
      </c>
      <c r="E23" s="142" t="s">
        <v>114</v>
      </c>
      <c r="F23" s="18">
        <v>180</v>
      </c>
      <c r="G23" s="31">
        <f t="shared" si="0"/>
        <v>100</v>
      </c>
      <c r="H23" s="17">
        <v>157</v>
      </c>
      <c r="I23" s="31">
        <f t="shared" si="1"/>
        <v>65.42</v>
      </c>
      <c r="J23" s="18">
        <v>207</v>
      </c>
      <c r="K23" s="31">
        <f t="shared" si="2"/>
        <v>86.25</v>
      </c>
      <c r="L23" s="18">
        <v>174</v>
      </c>
      <c r="M23" s="31">
        <f t="shared" si="3"/>
        <v>72.5</v>
      </c>
      <c r="N23" s="18">
        <v>300</v>
      </c>
      <c r="O23" s="31">
        <f t="shared" si="4"/>
        <v>100</v>
      </c>
      <c r="P23" s="25"/>
      <c r="Q23" s="16"/>
      <c r="R23" s="68">
        <f t="shared" si="5"/>
        <v>424.17</v>
      </c>
    </row>
    <row r="24" spans="1:18" ht="18" customHeight="1">
      <c r="A24" s="131"/>
      <c r="B24" s="149">
        <v>16</v>
      </c>
      <c r="C24" s="62" t="s">
        <v>22</v>
      </c>
      <c r="D24" s="65" t="s">
        <v>157</v>
      </c>
      <c r="E24" s="142">
        <v>60174</v>
      </c>
      <c r="F24" s="17">
        <v>96</v>
      </c>
      <c r="G24" s="31">
        <f t="shared" si="0"/>
        <v>53.33</v>
      </c>
      <c r="H24" s="17">
        <v>240</v>
      </c>
      <c r="I24" s="31">
        <f t="shared" si="1"/>
        <v>100</v>
      </c>
      <c r="J24" s="17">
        <v>240</v>
      </c>
      <c r="K24" s="31">
        <f t="shared" si="2"/>
        <v>100</v>
      </c>
      <c r="L24" s="17">
        <v>160</v>
      </c>
      <c r="M24" s="31">
        <f t="shared" si="3"/>
        <v>66.67</v>
      </c>
      <c r="N24" s="17">
        <v>300</v>
      </c>
      <c r="O24" s="31">
        <f t="shared" si="4"/>
        <v>100</v>
      </c>
      <c r="P24" s="21"/>
      <c r="Q24" s="8"/>
      <c r="R24" s="68">
        <f t="shared" si="5"/>
        <v>420</v>
      </c>
    </row>
    <row r="25" spans="1:18" ht="18" customHeight="1">
      <c r="A25" s="131"/>
      <c r="B25" s="149">
        <v>17</v>
      </c>
      <c r="C25" s="62" t="s">
        <v>151</v>
      </c>
      <c r="D25" s="65" t="s">
        <v>152</v>
      </c>
      <c r="E25" s="142">
        <v>53834</v>
      </c>
      <c r="F25" s="18">
        <v>180</v>
      </c>
      <c r="G25" s="31">
        <f t="shared" si="0"/>
        <v>100</v>
      </c>
      <c r="H25" s="18">
        <v>133</v>
      </c>
      <c r="I25" s="31">
        <f t="shared" si="1"/>
        <v>55.42</v>
      </c>
      <c r="J25" s="18">
        <v>240</v>
      </c>
      <c r="K25" s="31">
        <f t="shared" si="2"/>
        <v>100</v>
      </c>
      <c r="L25" s="18">
        <v>154</v>
      </c>
      <c r="M25" s="31">
        <f t="shared" si="3"/>
        <v>64.17</v>
      </c>
      <c r="N25" s="18">
        <v>300</v>
      </c>
      <c r="O25" s="31">
        <f t="shared" si="4"/>
        <v>100</v>
      </c>
      <c r="P25" s="25"/>
      <c r="Q25" s="16"/>
      <c r="R25" s="68">
        <f t="shared" si="5"/>
        <v>419.59000000000003</v>
      </c>
    </row>
    <row r="26" spans="1:18" ht="18" customHeight="1">
      <c r="A26" s="131"/>
      <c r="B26" s="149">
        <v>18</v>
      </c>
      <c r="C26" s="62" t="s">
        <v>92</v>
      </c>
      <c r="D26" s="65" t="s">
        <v>65</v>
      </c>
      <c r="E26" s="142">
        <v>79143</v>
      </c>
      <c r="F26" s="18">
        <v>180</v>
      </c>
      <c r="G26" s="31">
        <f t="shared" si="0"/>
        <v>100</v>
      </c>
      <c r="H26" s="18">
        <v>42</v>
      </c>
      <c r="I26" s="31">
        <f t="shared" si="1"/>
        <v>17.5</v>
      </c>
      <c r="J26" s="18">
        <v>240</v>
      </c>
      <c r="K26" s="31">
        <f t="shared" si="2"/>
        <v>100</v>
      </c>
      <c r="L26" s="18">
        <v>240</v>
      </c>
      <c r="M26" s="31">
        <f t="shared" si="3"/>
        <v>100</v>
      </c>
      <c r="N26" s="18">
        <v>300</v>
      </c>
      <c r="O26" s="31">
        <f t="shared" si="4"/>
        <v>100</v>
      </c>
      <c r="P26" s="25"/>
      <c r="Q26" s="16"/>
      <c r="R26" s="68">
        <f t="shared" si="5"/>
        <v>417.5</v>
      </c>
    </row>
    <row r="27" spans="1:18" ht="18" customHeight="1">
      <c r="A27" s="131"/>
      <c r="B27" s="149">
        <v>19</v>
      </c>
      <c r="C27" s="62" t="s">
        <v>49</v>
      </c>
      <c r="D27" s="65" t="s">
        <v>62</v>
      </c>
      <c r="E27" s="142" t="s">
        <v>50</v>
      </c>
      <c r="F27" s="18">
        <v>180</v>
      </c>
      <c r="G27" s="31">
        <f t="shared" si="0"/>
        <v>100</v>
      </c>
      <c r="H27" s="18">
        <v>133</v>
      </c>
      <c r="I27" s="31">
        <f t="shared" si="1"/>
        <v>55.42</v>
      </c>
      <c r="J27" s="18">
        <v>134</v>
      </c>
      <c r="K27" s="31">
        <f t="shared" si="2"/>
        <v>55.83</v>
      </c>
      <c r="L27" s="18">
        <v>240</v>
      </c>
      <c r="M27" s="31">
        <f t="shared" si="3"/>
        <v>100</v>
      </c>
      <c r="N27" s="18">
        <v>300</v>
      </c>
      <c r="O27" s="31">
        <f t="shared" si="4"/>
        <v>100</v>
      </c>
      <c r="P27" s="25"/>
      <c r="Q27" s="16"/>
      <c r="R27" s="68">
        <f t="shared" si="5"/>
        <v>411.25</v>
      </c>
    </row>
    <row r="28" spans="1:18" ht="18" customHeight="1">
      <c r="A28" s="131"/>
      <c r="B28" s="149">
        <v>20</v>
      </c>
      <c r="C28" s="65" t="s">
        <v>33</v>
      </c>
      <c r="D28" s="39" t="s">
        <v>116</v>
      </c>
      <c r="E28" s="142">
        <v>10209</v>
      </c>
      <c r="F28" s="18">
        <v>180</v>
      </c>
      <c r="G28" s="31">
        <f t="shared" si="0"/>
        <v>100</v>
      </c>
      <c r="H28" s="18">
        <v>196</v>
      </c>
      <c r="I28" s="31">
        <f t="shared" si="1"/>
        <v>81.67</v>
      </c>
      <c r="J28" s="18">
        <v>145</v>
      </c>
      <c r="K28" s="31">
        <f t="shared" si="2"/>
        <v>60.42</v>
      </c>
      <c r="L28" s="18">
        <v>164</v>
      </c>
      <c r="M28" s="31">
        <f t="shared" si="3"/>
        <v>68.33</v>
      </c>
      <c r="N28" s="18">
        <v>300</v>
      </c>
      <c r="O28" s="31">
        <f t="shared" si="4"/>
        <v>100</v>
      </c>
      <c r="P28" s="25"/>
      <c r="Q28" s="16"/>
      <c r="R28" s="68">
        <f t="shared" si="5"/>
        <v>410.42</v>
      </c>
    </row>
    <row r="29" spans="1:18" ht="18" customHeight="1">
      <c r="A29" s="131"/>
      <c r="B29" s="149">
        <v>21</v>
      </c>
      <c r="C29" s="65" t="s">
        <v>25</v>
      </c>
      <c r="D29" s="39" t="s">
        <v>157</v>
      </c>
      <c r="E29" s="142">
        <v>60173</v>
      </c>
      <c r="F29" s="17">
        <v>180</v>
      </c>
      <c r="G29" s="31">
        <f t="shared" si="0"/>
        <v>100</v>
      </c>
      <c r="H29" s="17">
        <v>134</v>
      </c>
      <c r="I29" s="31">
        <f t="shared" si="1"/>
        <v>55.83</v>
      </c>
      <c r="J29" s="17">
        <v>124</v>
      </c>
      <c r="K29" s="31">
        <f t="shared" si="2"/>
        <v>51.67</v>
      </c>
      <c r="L29" s="17">
        <v>240</v>
      </c>
      <c r="M29" s="31">
        <f t="shared" si="3"/>
        <v>100</v>
      </c>
      <c r="N29" s="17">
        <v>300</v>
      </c>
      <c r="O29" s="31">
        <f t="shared" si="4"/>
        <v>100</v>
      </c>
      <c r="P29" s="21"/>
      <c r="Q29" s="8"/>
      <c r="R29" s="69">
        <f t="shared" si="5"/>
        <v>407.5</v>
      </c>
    </row>
    <row r="30" spans="1:18" ht="18" customHeight="1">
      <c r="A30" s="131"/>
      <c r="B30" s="149">
        <v>22</v>
      </c>
      <c r="C30" s="65" t="s">
        <v>122</v>
      </c>
      <c r="D30" s="39" t="s">
        <v>157</v>
      </c>
      <c r="E30" s="142" t="s">
        <v>26</v>
      </c>
      <c r="F30" s="18">
        <v>180</v>
      </c>
      <c r="G30" s="31">
        <f t="shared" si="0"/>
        <v>100</v>
      </c>
      <c r="H30" s="18">
        <v>153</v>
      </c>
      <c r="I30" s="31">
        <f t="shared" si="1"/>
        <v>63.75</v>
      </c>
      <c r="J30" s="18">
        <v>240</v>
      </c>
      <c r="K30" s="31">
        <f t="shared" si="2"/>
        <v>100</v>
      </c>
      <c r="L30" s="18">
        <v>105</v>
      </c>
      <c r="M30" s="31">
        <f t="shared" si="3"/>
        <v>43.75</v>
      </c>
      <c r="N30" s="18">
        <v>300</v>
      </c>
      <c r="O30" s="31">
        <f t="shared" si="4"/>
        <v>100</v>
      </c>
      <c r="P30" s="25"/>
      <c r="Q30" s="16"/>
      <c r="R30" s="69">
        <f t="shared" si="5"/>
        <v>407.5</v>
      </c>
    </row>
    <row r="31" spans="1:18" ht="18" customHeight="1">
      <c r="A31" s="131"/>
      <c r="B31" s="149">
        <v>23</v>
      </c>
      <c r="C31" s="163" t="s">
        <v>98</v>
      </c>
      <c r="D31" s="39" t="s">
        <v>65</v>
      </c>
      <c r="E31" s="144" t="s">
        <v>99</v>
      </c>
      <c r="F31" s="18">
        <v>180</v>
      </c>
      <c r="G31" s="31">
        <f t="shared" si="0"/>
        <v>100</v>
      </c>
      <c r="H31" s="18">
        <v>157</v>
      </c>
      <c r="I31" s="31">
        <f t="shared" si="1"/>
        <v>65.42</v>
      </c>
      <c r="J31" s="18">
        <v>100</v>
      </c>
      <c r="K31" s="31">
        <f t="shared" si="2"/>
        <v>41.67</v>
      </c>
      <c r="L31" s="18">
        <v>240</v>
      </c>
      <c r="M31" s="31">
        <f t="shared" si="3"/>
        <v>100</v>
      </c>
      <c r="N31" s="18">
        <v>300</v>
      </c>
      <c r="O31" s="31">
        <f t="shared" si="4"/>
        <v>100</v>
      </c>
      <c r="P31" s="25"/>
      <c r="Q31" s="16"/>
      <c r="R31" s="68">
        <f t="shared" si="5"/>
        <v>407.09000000000003</v>
      </c>
    </row>
    <row r="32" spans="1:18" ht="18" customHeight="1">
      <c r="A32" s="131"/>
      <c r="B32" s="149">
        <v>24</v>
      </c>
      <c r="C32" s="65" t="s">
        <v>29</v>
      </c>
      <c r="D32" s="39" t="s">
        <v>116</v>
      </c>
      <c r="E32" s="142" t="s">
        <v>30</v>
      </c>
      <c r="F32" s="18">
        <v>154</v>
      </c>
      <c r="G32" s="31">
        <f t="shared" si="0"/>
        <v>85.56</v>
      </c>
      <c r="H32" s="18">
        <v>240</v>
      </c>
      <c r="I32" s="31">
        <f t="shared" si="1"/>
        <v>100</v>
      </c>
      <c r="J32" s="18">
        <v>139</v>
      </c>
      <c r="K32" s="31">
        <f t="shared" si="2"/>
        <v>57.92</v>
      </c>
      <c r="L32" s="18">
        <v>137</v>
      </c>
      <c r="M32" s="31">
        <f t="shared" si="3"/>
        <v>57.08</v>
      </c>
      <c r="N32" s="18">
        <v>300</v>
      </c>
      <c r="O32" s="31">
        <f t="shared" si="4"/>
        <v>100</v>
      </c>
      <c r="P32" s="25"/>
      <c r="Q32" s="16"/>
      <c r="R32" s="69">
        <f t="shared" si="5"/>
        <v>400.56</v>
      </c>
    </row>
    <row r="33" spans="1:18" ht="18" customHeight="1">
      <c r="A33" s="131"/>
      <c r="B33" s="149">
        <v>25</v>
      </c>
      <c r="C33" s="62" t="s">
        <v>34</v>
      </c>
      <c r="D33" s="65" t="s">
        <v>116</v>
      </c>
      <c r="E33" s="142" t="s">
        <v>35</v>
      </c>
      <c r="F33" s="18">
        <v>180</v>
      </c>
      <c r="G33" s="31">
        <f t="shared" si="0"/>
        <v>100</v>
      </c>
      <c r="H33" s="18">
        <v>125</v>
      </c>
      <c r="I33" s="31">
        <f t="shared" si="1"/>
        <v>52.08</v>
      </c>
      <c r="J33" s="18">
        <v>240</v>
      </c>
      <c r="K33" s="31">
        <f t="shared" si="2"/>
        <v>100</v>
      </c>
      <c r="L33" s="18">
        <v>115</v>
      </c>
      <c r="M33" s="31">
        <f t="shared" si="3"/>
        <v>47.92</v>
      </c>
      <c r="N33" s="18">
        <v>300</v>
      </c>
      <c r="O33" s="31">
        <f t="shared" si="4"/>
        <v>100</v>
      </c>
      <c r="P33" s="25"/>
      <c r="Q33" s="16"/>
      <c r="R33" s="68">
        <f t="shared" si="5"/>
        <v>400</v>
      </c>
    </row>
    <row r="34" spans="1:18" ht="18" customHeight="1">
      <c r="A34" s="131"/>
      <c r="B34" s="149">
        <v>26</v>
      </c>
      <c r="C34" s="62" t="s">
        <v>47</v>
      </c>
      <c r="D34" s="39" t="s">
        <v>62</v>
      </c>
      <c r="E34" s="142" t="s">
        <v>48</v>
      </c>
      <c r="F34" s="18">
        <v>180</v>
      </c>
      <c r="G34" s="31">
        <f t="shared" si="0"/>
        <v>100</v>
      </c>
      <c r="H34" s="18">
        <v>240</v>
      </c>
      <c r="I34" s="31">
        <f t="shared" si="1"/>
        <v>100</v>
      </c>
      <c r="J34" s="18">
        <v>135</v>
      </c>
      <c r="K34" s="31">
        <f t="shared" si="2"/>
        <v>56.25</v>
      </c>
      <c r="L34" s="18">
        <v>96</v>
      </c>
      <c r="M34" s="31">
        <f t="shared" si="3"/>
        <v>40</v>
      </c>
      <c r="N34" s="18">
        <v>300</v>
      </c>
      <c r="O34" s="31">
        <f t="shared" si="4"/>
        <v>100</v>
      </c>
      <c r="P34" s="25"/>
      <c r="Q34" s="16"/>
      <c r="R34" s="68">
        <f t="shared" si="5"/>
        <v>396.25</v>
      </c>
    </row>
    <row r="35" spans="1:18" ht="18" customHeight="1">
      <c r="A35" s="131"/>
      <c r="B35" s="149">
        <v>27</v>
      </c>
      <c r="C35" s="62" t="s">
        <v>39</v>
      </c>
      <c r="D35" s="39" t="s">
        <v>116</v>
      </c>
      <c r="E35" s="142" t="s">
        <v>40</v>
      </c>
      <c r="F35" s="18">
        <v>180</v>
      </c>
      <c r="G35" s="31">
        <f t="shared" si="0"/>
        <v>100</v>
      </c>
      <c r="H35" s="18">
        <v>132</v>
      </c>
      <c r="I35" s="31">
        <f t="shared" si="1"/>
        <v>55</v>
      </c>
      <c r="J35" s="18">
        <v>240</v>
      </c>
      <c r="K35" s="31">
        <f t="shared" si="2"/>
        <v>100</v>
      </c>
      <c r="L35" s="157">
        <v>97</v>
      </c>
      <c r="M35" s="31">
        <f t="shared" si="3"/>
        <v>40.42</v>
      </c>
      <c r="N35" s="18">
        <v>300</v>
      </c>
      <c r="O35" s="31">
        <f t="shared" si="4"/>
        <v>100</v>
      </c>
      <c r="P35" s="25"/>
      <c r="Q35" s="16"/>
      <c r="R35" s="68">
        <f t="shared" si="5"/>
        <v>395.42</v>
      </c>
    </row>
    <row r="36" spans="1:18" ht="18" customHeight="1">
      <c r="A36" s="131"/>
      <c r="B36" s="149">
        <v>28</v>
      </c>
      <c r="C36" s="62" t="s">
        <v>24</v>
      </c>
      <c r="D36" s="39" t="s">
        <v>157</v>
      </c>
      <c r="E36" s="142">
        <v>60284</v>
      </c>
      <c r="F36" s="18">
        <v>180</v>
      </c>
      <c r="G36" s="38">
        <f t="shared" si="0"/>
        <v>100</v>
      </c>
      <c r="H36" s="18">
        <v>153</v>
      </c>
      <c r="I36" s="31">
        <f t="shared" si="1"/>
        <v>63.75</v>
      </c>
      <c r="J36" s="18">
        <v>188</v>
      </c>
      <c r="K36" s="31">
        <f t="shared" si="2"/>
        <v>78.33</v>
      </c>
      <c r="L36" s="18">
        <v>126</v>
      </c>
      <c r="M36" s="31">
        <f t="shared" si="3"/>
        <v>52.5</v>
      </c>
      <c r="N36" s="18">
        <v>300</v>
      </c>
      <c r="O36" s="31">
        <f t="shared" si="4"/>
        <v>100</v>
      </c>
      <c r="P36" s="25"/>
      <c r="Q36" s="16"/>
      <c r="R36" s="69">
        <f t="shared" si="5"/>
        <v>394.58</v>
      </c>
    </row>
    <row r="37" spans="1:18" ht="18" customHeight="1">
      <c r="A37" s="131"/>
      <c r="B37" s="149">
        <v>29</v>
      </c>
      <c r="C37" s="62" t="s">
        <v>23</v>
      </c>
      <c r="D37" s="39" t="s">
        <v>157</v>
      </c>
      <c r="E37" s="142">
        <v>60325</v>
      </c>
      <c r="F37" s="17">
        <v>180</v>
      </c>
      <c r="G37" s="31">
        <f t="shared" si="0"/>
        <v>100</v>
      </c>
      <c r="H37" s="17">
        <v>157</v>
      </c>
      <c r="I37" s="31">
        <f t="shared" si="1"/>
        <v>65.42</v>
      </c>
      <c r="J37" s="17">
        <v>240</v>
      </c>
      <c r="K37" s="31">
        <f t="shared" si="2"/>
        <v>100</v>
      </c>
      <c r="L37" s="17">
        <v>93</v>
      </c>
      <c r="M37" s="31">
        <f t="shared" si="3"/>
        <v>38.75</v>
      </c>
      <c r="N37" s="17">
        <v>270</v>
      </c>
      <c r="O37" s="31">
        <f t="shared" si="4"/>
        <v>90</v>
      </c>
      <c r="P37" s="21"/>
      <c r="Q37" s="8"/>
      <c r="R37" s="68">
        <f t="shared" si="5"/>
        <v>394.17</v>
      </c>
    </row>
    <row r="38" spans="1:18" ht="18" customHeight="1">
      <c r="A38" s="131"/>
      <c r="B38" s="149">
        <v>30</v>
      </c>
      <c r="C38" s="62" t="s">
        <v>27</v>
      </c>
      <c r="D38" s="39" t="s">
        <v>157</v>
      </c>
      <c r="E38" s="142" t="s">
        <v>28</v>
      </c>
      <c r="F38" s="18">
        <v>180</v>
      </c>
      <c r="G38" s="31">
        <f t="shared" si="0"/>
        <v>100</v>
      </c>
      <c r="H38" s="18">
        <v>240</v>
      </c>
      <c r="I38" s="31">
        <f t="shared" si="1"/>
        <v>100</v>
      </c>
      <c r="J38" s="18">
        <v>116</v>
      </c>
      <c r="K38" s="31">
        <f t="shared" si="2"/>
        <v>48.33</v>
      </c>
      <c r="L38" s="18">
        <v>105</v>
      </c>
      <c r="M38" s="31">
        <f t="shared" si="3"/>
        <v>43.75</v>
      </c>
      <c r="N38" s="18">
        <v>300</v>
      </c>
      <c r="O38" s="31">
        <f t="shared" si="4"/>
        <v>100</v>
      </c>
      <c r="P38" s="25"/>
      <c r="Q38" s="16"/>
      <c r="R38" s="69">
        <f t="shared" si="5"/>
        <v>392.08</v>
      </c>
    </row>
    <row r="39" spans="1:18" ht="18" customHeight="1">
      <c r="A39" s="131"/>
      <c r="B39" s="149">
        <v>31</v>
      </c>
      <c r="C39" s="64" t="s">
        <v>106</v>
      </c>
      <c r="D39" s="39" t="s">
        <v>65</v>
      </c>
      <c r="E39" s="144" t="s">
        <v>107</v>
      </c>
      <c r="F39" s="18">
        <v>180</v>
      </c>
      <c r="G39" s="31">
        <f t="shared" si="0"/>
        <v>100</v>
      </c>
      <c r="H39" s="18">
        <v>121</v>
      </c>
      <c r="I39" s="31">
        <f t="shared" si="1"/>
        <v>50.42</v>
      </c>
      <c r="J39" s="18">
        <v>240</v>
      </c>
      <c r="K39" s="31">
        <f t="shared" si="2"/>
        <v>100</v>
      </c>
      <c r="L39" s="18">
        <v>204</v>
      </c>
      <c r="M39" s="31">
        <f t="shared" si="3"/>
        <v>85</v>
      </c>
      <c r="N39" s="18">
        <v>140</v>
      </c>
      <c r="O39" s="31">
        <f t="shared" si="4"/>
        <v>46.67</v>
      </c>
      <c r="P39" s="25"/>
      <c r="Q39" s="16"/>
      <c r="R39" s="68">
        <f t="shared" si="5"/>
        <v>382.09000000000003</v>
      </c>
    </row>
    <row r="40" spans="1:18" ht="18" customHeight="1">
      <c r="A40" s="131"/>
      <c r="B40" s="149">
        <v>32</v>
      </c>
      <c r="C40" s="62" t="s">
        <v>31</v>
      </c>
      <c r="D40" s="39" t="s">
        <v>116</v>
      </c>
      <c r="E40" s="142" t="s">
        <v>32</v>
      </c>
      <c r="F40" s="18">
        <v>180</v>
      </c>
      <c r="G40" s="31">
        <f t="shared" si="0"/>
        <v>100</v>
      </c>
      <c r="H40" s="18">
        <v>129</v>
      </c>
      <c r="I40" s="31">
        <f t="shared" si="1"/>
        <v>53.75</v>
      </c>
      <c r="J40" s="18">
        <v>240</v>
      </c>
      <c r="K40" s="31">
        <f t="shared" si="2"/>
        <v>100</v>
      </c>
      <c r="L40" s="18">
        <v>62</v>
      </c>
      <c r="M40" s="31">
        <f t="shared" si="3"/>
        <v>25.83</v>
      </c>
      <c r="N40" s="18">
        <v>300</v>
      </c>
      <c r="O40" s="31">
        <f t="shared" si="4"/>
        <v>100</v>
      </c>
      <c r="P40" s="25"/>
      <c r="Q40" s="16"/>
      <c r="R40" s="68">
        <f t="shared" si="5"/>
        <v>379.58</v>
      </c>
    </row>
    <row r="41" spans="1:18" ht="18" customHeight="1">
      <c r="A41" s="131"/>
      <c r="B41" s="149">
        <v>33</v>
      </c>
      <c r="C41" s="62" t="s">
        <v>19</v>
      </c>
      <c r="D41" s="39" t="s">
        <v>158</v>
      </c>
      <c r="E41" s="142" t="s">
        <v>113</v>
      </c>
      <c r="F41" s="17">
        <v>180</v>
      </c>
      <c r="G41" s="31">
        <f aca="true" t="shared" si="6" ref="G41:G66">ROUND(F41/$F$7*100,2)</f>
        <v>100</v>
      </c>
      <c r="H41" s="17">
        <v>38</v>
      </c>
      <c r="I41" s="31">
        <f aca="true" t="shared" si="7" ref="I41:I66">ROUND(H41/$H$7*100,2)</f>
        <v>15.83</v>
      </c>
      <c r="J41" s="17">
        <v>199</v>
      </c>
      <c r="K41" s="31">
        <f aca="true" t="shared" si="8" ref="K41:K66">ROUND(J41/$J$7*100,2)</f>
        <v>82.92</v>
      </c>
      <c r="L41" s="18">
        <v>192</v>
      </c>
      <c r="M41" s="31">
        <f aca="true" t="shared" si="9" ref="M41:M66">ROUND(L41/$L$7*100,2)</f>
        <v>80</v>
      </c>
      <c r="N41" s="18">
        <v>300</v>
      </c>
      <c r="O41" s="31">
        <f aca="true" t="shared" si="10" ref="O41:O66">ROUND(N41/$N$7*100,2)</f>
        <v>100</v>
      </c>
      <c r="P41" s="25"/>
      <c r="Q41" s="16"/>
      <c r="R41" s="68">
        <f aca="true" t="shared" si="11" ref="R41:R66">O41+M41+K41+I41+G41</f>
        <v>378.75</v>
      </c>
    </row>
    <row r="42" spans="1:18" ht="18" customHeight="1">
      <c r="A42" s="131"/>
      <c r="B42" s="149">
        <v>34</v>
      </c>
      <c r="C42" s="63" t="s">
        <v>36</v>
      </c>
      <c r="D42" s="54" t="s">
        <v>116</v>
      </c>
      <c r="E42" s="143">
        <v>19242</v>
      </c>
      <c r="F42" s="18">
        <v>180</v>
      </c>
      <c r="G42" s="31">
        <f t="shared" si="6"/>
        <v>100</v>
      </c>
      <c r="H42" s="18">
        <v>240</v>
      </c>
      <c r="I42" s="31">
        <f t="shared" si="7"/>
        <v>100</v>
      </c>
      <c r="J42" s="18">
        <v>240</v>
      </c>
      <c r="K42" s="31">
        <f t="shared" si="8"/>
        <v>100</v>
      </c>
      <c r="L42" s="18">
        <v>102</v>
      </c>
      <c r="M42" s="31">
        <f t="shared" si="9"/>
        <v>42.5</v>
      </c>
      <c r="N42" s="18">
        <v>102</v>
      </c>
      <c r="O42" s="31">
        <f t="shared" si="10"/>
        <v>34</v>
      </c>
      <c r="P42" s="25"/>
      <c r="Q42" s="16"/>
      <c r="R42" s="68">
        <f t="shared" si="11"/>
        <v>376.5</v>
      </c>
    </row>
    <row r="43" spans="1:18" ht="18" customHeight="1">
      <c r="A43" s="131"/>
      <c r="B43" s="149">
        <v>35</v>
      </c>
      <c r="C43" s="62" t="s">
        <v>97</v>
      </c>
      <c r="D43" s="39" t="s">
        <v>65</v>
      </c>
      <c r="E43" s="142">
        <v>86494</v>
      </c>
      <c r="F43" s="18">
        <v>180</v>
      </c>
      <c r="G43" s="31">
        <f t="shared" si="6"/>
        <v>100</v>
      </c>
      <c r="H43" s="18">
        <v>211</v>
      </c>
      <c r="I43" s="31">
        <f t="shared" si="7"/>
        <v>87.92</v>
      </c>
      <c r="J43" s="18">
        <v>126</v>
      </c>
      <c r="K43" s="31">
        <f t="shared" si="8"/>
        <v>52.5</v>
      </c>
      <c r="L43" s="18">
        <v>86</v>
      </c>
      <c r="M43" s="31">
        <f t="shared" si="9"/>
        <v>35.83</v>
      </c>
      <c r="N43" s="18">
        <v>300</v>
      </c>
      <c r="O43" s="31">
        <f t="shared" si="10"/>
        <v>100</v>
      </c>
      <c r="P43" s="25"/>
      <c r="Q43" s="16"/>
      <c r="R43" s="68">
        <f t="shared" si="11"/>
        <v>376.25</v>
      </c>
    </row>
    <row r="44" spans="1:18" ht="18" customHeight="1">
      <c r="A44" s="131"/>
      <c r="B44" s="149">
        <v>36</v>
      </c>
      <c r="C44" s="62" t="s">
        <v>21</v>
      </c>
      <c r="D44" s="39" t="s">
        <v>157</v>
      </c>
      <c r="E44" s="142">
        <v>60168</v>
      </c>
      <c r="F44" s="18">
        <v>180</v>
      </c>
      <c r="G44" s="31">
        <f t="shared" si="6"/>
        <v>100</v>
      </c>
      <c r="H44" s="17">
        <v>146</v>
      </c>
      <c r="I44" s="31">
        <f t="shared" si="7"/>
        <v>60.83</v>
      </c>
      <c r="J44" s="18">
        <v>104</v>
      </c>
      <c r="K44" s="31">
        <f t="shared" si="8"/>
        <v>43.33</v>
      </c>
      <c r="L44" s="18">
        <v>154</v>
      </c>
      <c r="M44" s="31">
        <f t="shared" si="9"/>
        <v>64.17</v>
      </c>
      <c r="N44" s="18">
        <v>300</v>
      </c>
      <c r="O44" s="31">
        <f t="shared" si="10"/>
        <v>100</v>
      </c>
      <c r="P44" s="25"/>
      <c r="Q44" s="16"/>
      <c r="R44" s="68">
        <f t="shared" si="11"/>
        <v>368.33</v>
      </c>
    </row>
    <row r="45" spans="1:18" ht="18" customHeight="1">
      <c r="A45" s="131"/>
      <c r="B45" s="149">
        <v>37</v>
      </c>
      <c r="C45" s="63" t="s">
        <v>45</v>
      </c>
      <c r="D45" s="54" t="s">
        <v>62</v>
      </c>
      <c r="E45" s="143" t="s">
        <v>46</v>
      </c>
      <c r="F45" s="18">
        <v>180</v>
      </c>
      <c r="G45" s="31">
        <f t="shared" si="6"/>
        <v>100</v>
      </c>
      <c r="H45" s="18">
        <v>193</v>
      </c>
      <c r="I45" s="31">
        <f t="shared" si="7"/>
        <v>80.42</v>
      </c>
      <c r="J45" s="18">
        <v>103</v>
      </c>
      <c r="K45" s="31">
        <f t="shared" si="8"/>
        <v>42.92</v>
      </c>
      <c r="L45" s="18">
        <v>97</v>
      </c>
      <c r="M45" s="31">
        <f t="shared" si="9"/>
        <v>40.42</v>
      </c>
      <c r="N45" s="18">
        <v>300</v>
      </c>
      <c r="O45" s="31">
        <f t="shared" si="10"/>
        <v>100</v>
      </c>
      <c r="P45" s="25"/>
      <c r="Q45" s="16"/>
      <c r="R45" s="68">
        <f t="shared" si="11"/>
        <v>363.76000000000005</v>
      </c>
    </row>
    <row r="46" spans="1:18" ht="18" customHeight="1">
      <c r="A46" s="131"/>
      <c r="B46" s="149">
        <v>38</v>
      </c>
      <c r="C46" s="75" t="s">
        <v>118</v>
      </c>
      <c r="D46" s="54" t="s">
        <v>65</v>
      </c>
      <c r="E46" s="85" t="s">
        <v>149</v>
      </c>
      <c r="F46" s="18">
        <v>173</v>
      </c>
      <c r="G46" s="31">
        <f t="shared" si="6"/>
        <v>96.11</v>
      </c>
      <c r="H46" s="18">
        <v>141</v>
      </c>
      <c r="I46" s="31">
        <f t="shared" si="7"/>
        <v>58.75</v>
      </c>
      <c r="J46" s="18">
        <v>188</v>
      </c>
      <c r="K46" s="31">
        <f t="shared" si="8"/>
        <v>78.33</v>
      </c>
      <c r="L46" s="18">
        <v>109</v>
      </c>
      <c r="M46" s="31">
        <f t="shared" si="9"/>
        <v>45.42</v>
      </c>
      <c r="N46" s="18">
        <v>240</v>
      </c>
      <c r="O46" s="31">
        <f t="shared" si="10"/>
        <v>80</v>
      </c>
      <c r="P46" s="25"/>
      <c r="Q46" s="16"/>
      <c r="R46" s="68">
        <f t="shared" si="11"/>
        <v>358.61</v>
      </c>
    </row>
    <row r="47" spans="1:18" ht="18" customHeight="1">
      <c r="A47" s="131"/>
      <c r="B47" s="149">
        <v>39</v>
      </c>
      <c r="C47" s="64" t="s">
        <v>100</v>
      </c>
      <c r="D47" s="54" t="s">
        <v>65</v>
      </c>
      <c r="E47" s="144" t="s">
        <v>101</v>
      </c>
      <c r="F47" s="18">
        <v>175</v>
      </c>
      <c r="G47" s="31">
        <f t="shared" si="6"/>
        <v>97.22</v>
      </c>
      <c r="H47" s="18">
        <v>130</v>
      </c>
      <c r="I47" s="31">
        <f t="shared" si="7"/>
        <v>54.17</v>
      </c>
      <c r="J47" s="18">
        <v>190</v>
      </c>
      <c r="K47" s="31">
        <f t="shared" si="8"/>
        <v>79.17</v>
      </c>
      <c r="L47" s="18">
        <v>67</v>
      </c>
      <c r="M47" s="31">
        <f t="shared" si="9"/>
        <v>27.92</v>
      </c>
      <c r="N47" s="18">
        <v>300</v>
      </c>
      <c r="O47" s="31">
        <f t="shared" si="10"/>
        <v>100</v>
      </c>
      <c r="P47" s="25"/>
      <c r="Q47" s="16"/>
      <c r="R47" s="68">
        <f t="shared" si="11"/>
        <v>358.48</v>
      </c>
    </row>
    <row r="48" spans="1:18" ht="18" customHeight="1">
      <c r="A48" s="131"/>
      <c r="B48" s="149">
        <v>40</v>
      </c>
      <c r="C48" s="147" t="s">
        <v>177</v>
      </c>
      <c r="D48" s="97" t="s">
        <v>162</v>
      </c>
      <c r="E48" s="140">
        <v>44187</v>
      </c>
      <c r="F48" s="146">
        <v>160</v>
      </c>
      <c r="G48" s="31">
        <f t="shared" si="6"/>
        <v>88.89</v>
      </c>
      <c r="H48" s="146">
        <v>38</v>
      </c>
      <c r="I48" s="31">
        <f t="shared" si="7"/>
        <v>15.83</v>
      </c>
      <c r="J48" s="146">
        <v>240</v>
      </c>
      <c r="K48" s="31">
        <f t="shared" si="8"/>
        <v>100</v>
      </c>
      <c r="L48" s="146">
        <v>126</v>
      </c>
      <c r="M48" s="31">
        <f t="shared" si="9"/>
        <v>52.5</v>
      </c>
      <c r="N48" s="146">
        <v>300</v>
      </c>
      <c r="O48" s="31">
        <f t="shared" si="10"/>
        <v>100</v>
      </c>
      <c r="P48" s="172"/>
      <c r="Q48" s="173"/>
      <c r="R48" s="68">
        <f t="shared" si="11"/>
        <v>357.21999999999997</v>
      </c>
    </row>
    <row r="49" spans="1:18" ht="18" customHeight="1">
      <c r="A49" s="131"/>
      <c r="B49" s="149">
        <v>41</v>
      </c>
      <c r="C49" s="62" t="s">
        <v>64</v>
      </c>
      <c r="D49" s="54" t="s">
        <v>63</v>
      </c>
      <c r="E49" s="142">
        <v>29359</v>
      </c>
      <c r="F49" s="18">
        <v>180</v>
      </c>
      <c r="G49" s="31">
        <f t="shared" si="6"/>
        <v>100</v>
      </c>
      <c r="H49" s="18">
        <v>94</v>
      </c>
      <c r="I49" s="31">
        <f t="shared" si="7"/>
        <v>39.17</v>
      </c>
      <c r="J49" s="18">
        <v>158</v>
      </c>
      <c r="K49" s="31">
        <f t="shared" si="8"/>
        <v>65.83</v>
      </c>
      <c r="L49" s="18">
        <v>240</v>
      </c>
      <c r="M49" s="31">
        <f t="shared" si="9"/>
        <v>100</v>
      </c>
      <c r="N49" s="18">
        <v>140</v>
      </c>
      <c r="O49" s="31">
        <f t="shared" si="10"/>
        <v>46.67</v>
      </c>
      <c r="P49" s="25"/>
      <c r="Q49" s="16"/>
      <c r="R49" s="68">
        <f t="shared" si="11"/>
        <v>351.67</v>
      </c>
    </row>
    <row r="50" spans="1:18" ht="18" customHeight="1">
      <c r="A50" s="131"/>
      <c r="B50" s="149">
        <v>42</v>
      </c>
      <c r="C50" s="62" t="s">
        <v>41</v>
      </c>
      <c r="D50" s="54" t="s">
        <v>115</v>
      </c>
      <c r="E50" s="142">
        <v>81456</v>
      </c>
      <c r="F50" s="18">
        <v>180</v>
      </c>
      <c r="G50" s="31">
        <f t="shared" si="6"/>
        <v>100</v>
      </c>
      <c r="H50" s="18">
        <v>125</v>
      </c>
      <c r="I50" s="31">
        <f t="shared" si="7"/>
        <v>52.08</v>
      </c>
      <c r="J50" s="18">
        <v>101</v>
      </c>
      <c r="K50" s="31">
        <f t="shared" si="8"/>
        <v>42.08</v>
      </c>
      <c r="L50" s="18">
        <v>137</v>
      </c>
      <c r="M50" s="31">
        <f t="shared" si="9"/>
        <v>57.08</v>
      </c>
      <c r="N50" s="18">
        <v>300</v>
      </c>
      <c r="O50" s="31">
        <f t="shared" si="10"/>
        <v>100</v>
      </c>
      <c r="P50" s="25"/>
      <c r="Q50" s="16"/>
      <c r="R50" s="68">
        <f t="shared" si="11"/>
        <v>351.23999999999995</v>
      </c>
    </row>
    <row r="51" spans="1:18" ht="18" customHeight="1">
      <c r="A51" s="131"/>
      <c r="B51" s="149">
        <v>43</v>
      </c>
      <c r="C51" s="62" t="s">
        <v>134</v>
      </c>
      <c r="D51" s="54" t="s">
        <v>157</v>
      </c>
      <c r="E51" s="142">
        <v>60175</v>
      </c>
      <c r="F51" s="18">
        <v>180</v>
      </c>
      <c r="G51" s="31">
        <f t="shared" si="6"/>
        <v>100</v>
      </c>
      <c r="H51" s="18">
        <v>75</v>
      </c>
      <c r="I51" s="31">
        <f t="shared" si="7"/>
        <v>31.25</v>
      </c>
      <c r="J51" s="18">
        <v>198</v>
      </c>
      <c r="K51" s="31">
        <f t="shared" si="8"/>
        <v>82.5</v>
      </c>
      <c r="L51" s="18">
        <v>68</v>
      </c>
      <c r="M51" s="31">
        <f t="shared" si="9"/>
        <v>28.33</v>
      </c>
      <c r="N51" s="18">
        <v>300</v>
      </c>
      <c r="O51" s="31">
        <f t="shared" si="10"/>
        <v>100</v>
      </c>
      <c r="P51" s="25"/>
      <c r="Q51" s="16"/>
      <c r="R51" s="69">
        <f t="shared" si="11"/>
        <v>342.08</v>
      </c>
    </row>
    <row r="52" spans="1:18" ht="18" customHeight="1">
      <c r="A52" s="131"/>
      <c r="B52" s="149">
        <v>44</v>
      </c>
      <c r="C52" s="64" t="s">
        <v>108</v>
      </c>
      <c r="D52" s="54" t="s">
        <v>65</v>
      </c>
      <c r="E52" s="144" t="s">
        <v>109</v>
      </c>
      <c r="F52" s="18">
        <v>180</v>
      </c>
      <c r="G52" s="31">
        <f t="shared" si="6"/>
        <v>100</v>
      </c>
      <c r="H52" s="18">
        <v>124</v>
      </c>
      <c r="I52" s="31">
        <f t="shared" si="7"/>
        <v>51.67</v>
      </c>
      <c r="J52" s="18">
        <v>125</v>
      </c>
      <c r="K52" s="31">
        <f t="shared" si="8"/>
        <v>52.08</v>
      </c>
      <c r="L52" s="18">
        <v>60</v>
      </c>
      <c r="M52" s="31">
        <f t="shared" si="9"/>
        <v>25</v>
      </c>
      <c r="N52" s="18">
        <v>300</v>
      </c>
      <c r="O52" s="31">
        <f t="shared" si="10"/>
        <v>100</v>
      </c>
      <c r="P52" s="25"/>
      <c r="Q52" s="16"/>
      <c r="R52" s="68">
        <f t="shared" si="11"/>
        <v>328.75</v>
      </c>
    </row>
    <row r="53" spans="1:18" ht="18" customHeight="1">
      <c r="A53" s="131"/>
      <c r="B53" s="149">
        <v>45</v>
      </c>
      <c r="C53" s="64" t="s">
        <v>119</v>
      </c>
      <c r="D53" s="54" t="s">
        <v>65</v>
      </c>
      <c r="E53" s="144" t="s">
        <v>120</v>
      </c>
      <c r="F53" s="18">
        <v>180</v>
      </c>
      <c r="G53" s="31">
        <f t="shared" si="6"/>
        <v>100</v>
      </c>
      <c r="H53" s="18">
        <v>130</v>
      </c>
      <c r="I53" s="31">
        <f t="shared" si="7"/>
        <v>54.17</v>
      </c>
      <c r="J53" s="18">
        <v>50</v>
      </c>
      <c r="K53" s="31">
        <f t="shared" si="8"/>
        <v>20.83</v>
      </c>
      <c r="L53" s="18">
        <v>126</v>
      </c>
      <c r="M53" s="31">
        <f t="shared" si="9"/>
        <v>52.5</v>
      </c>
      <c r="N53" s="18">
        <v>300</v>
      </c>
      <c r="O53" s="31">
        <f t="shared" si="10"/>
        <v>100</v>
      </c>
      <c r="P53" s="25"/>
      <c r="Q53" s="16"/>
      <c r="R53" s="68">
        <f t="shared" si="11"/>
        <v>327.5</v>
      </c>
    </row>
    <row r="54" spans="1:18" ht="18" customHeight="1">
      <c r="A54" s="131"/>
      <c r="B54" s="149">
        <v>46</v>
      </c>
      <c r="C54" s="64" t="s">
        <v>188</v>
      </c>
      <c r="D54" s="54" t="s">
        <v>65</v>
      </c>
      <c r="E54" s="144" t="s">
        <v>168</v>
      </c>
      <c r="F54" s="18">
        <v>180</v>
      </c>
      <c r="G54" s="31">
        <f t="shared" si="6"/>
        <v>100</v>
      </c>
      <c r="H54" s="18">
        <v>26</v>
      </c>
      <c r="I54" s="31">
        <f t="shared" si="7"/>
        <v>10.83</v>
      </c>
      <c r="J54" s="18">
        <v>225</v>
      </c>
      <c r="K54" s="31">
        <f t="shared" si="8"/>
        <v>93.75</v>
      </c>
      <c r="L54" s="18">
        <v>50</v>
      </c>
      <c r="M54" s="31">
        <f t="shared" si="9"/>
        <v>20.83</v>
      </c>
      <c r="N54" s="18">
        <v>300</v>
      </c>
      <c r="O54" s="31">
        <f t="shared" si="10"/>
        <v>100</v>
      </c>
      <c r="P54" s="25"/>
      <c r="Q54" s="16"/>
      <c r="R54" s="68">
        <f t="shared" si="11"/>
        <v>325.40999999999997</v>
      </c>
    </row>
    <row r="55" spans="1:18" ht="18" customHeight="1">
      <c r="A55" s="131"/>
      <c r="B55" s="149">
        <v>47</v>
      </c>
      <c r="C55" s="62" t="s">
        <v>182</v>
      </c>
      <c r="D55" s="54" t="s">
        <v>62</v>
      </c>
      <c r="E55" s="142" t="s">
        <v>51</v>
      </c>
      <c r="F55" s="18">
        <v>180</v>
      </c>
      <c r="G55" s="31">
        <f t="shared" si="6"/>
        <v>100</v>
      </c>
      <c r="H55" s="18">
        <v>135</v>
      </c>
      <c r="I55" s="31">
        <f t="shared" si="7"/>
        <v>56.25</v>
      </c>
      <c r="J55" s="18">
        <v>170</v>
      </c>
      <c r="K55" s="31">
        <f t="shared" si="8"/>
        <v>70.83</v>
      </c>
      <c r="L55" s="18">
        <v>140</v>
      </c>
      <c r="M55" s="31">
        <f t="shared" si="9"/>
        <v>58.33</v>
      </c>
      <c r="N55" s="18">
        <v>80</v>
      </c>
      <c r="O55" s="31">
        <f t="shared" si="10"/>
        <v>26.67</v>
      </c>
      <c r="P55" s="25"/>
      <c r="Q55" s="16"/>
      <c r="R55" s="68">
        <f t="shared" si="11"/>
        <v>312.08</v>
      </c>
    </row>
    <row r="56" spans="1:18" ht="18" customHeight="1">
      <c r="A56" s="131"/>
      <c r="B56" s="149">
        <v>48</v>
      </c>
      <c r="C56" s="62" t="s">
        <v>42</v>
      </c>
      <c r="D56" s="54" t="s">
        <v>115</v>
      </c>
      <c r="E56" s="142">
        <v>92490</v>
      </c>
      <c r="F56" s="18">
        <v>40</v>
      </c>
      <c r="G56" s="31">
        <f t="shared" si="6"/>
        <v>22.22</v>
      </c>
      <c r="H56" s="18">
        <v>141</v>
      </c>
      <c r="I56" s="31">
        <f t="shared" si="7"/>
        <v>58.75</v>
      </c>
      <c r="J56" s="18">
        <v>187</v>
      </c>
      <c r="K56" s="31">
        <f t="shared" si="8"/>
        <v>77.92</v>
      </c>
      <c r="L56" s="18">
        <v>230</v>
      </c>
      <c r="M56" s="31">
        <f t="shared" si="9"/>
        <v>95.83</v>
      </c>
      <c r="N56" s="18">
        <v>140</v>
      </c>
      <c r="O56" s="31">
        <f t="shared" si="10"/>
        <v>46.67</v>
      </c>
      <c r="P56" s="25"/>
      <c r="Q56" s="16"/>
      <c r="R56" s="68">
        <f t="shared" si="11"/>
        <v>301.39</v>
      </c>
    </row>
    <row r="57" spans="1:18" ht="18" customHeight="1">
      <c r="A57" s="131"/>
      <c r="B57" s="149">
        <v>49</v>
      </c>
      <c r="C57" s="62" t="s">
        <v>95</v>
      </c>
      <c r="D57" s="54" t="s">
        <v>65</v>
      </c>
      <c r="E57" s="142">
        <v>79137</v>
      </c>
      <c r="F57" s="18">
        <v>180</v>
      </c>
      <c r="G57" s="31">
        <f t="shared" si="6"/>
        <v>100</v>
      </c>
      <c r="H57" s="18">
        <v>132</v>
      </c>
      <c r="I57" s="31">
        <f t="shared" si="7"/>
        <v>55</v>
      </c>
      <c r="J57" s="18">
        <v>97</v>
      </c>
      <c r="K57" s="31">
        <f t="shared" si="8"/>
        <v>40.42</v>
      </c>
      <c r="L57" s="18">
        <v>124</v>
      </c>
      <c r="M57" s="31">
        <f t="shared" si="9"/>
        <v>51.67</v>
      </c>
      <c r="N57" s="18">
        <v>140</v>
      </c>
      <c r="O57" s="31">
        <f t="shared" si="10"/>
        <v>46.67</v>
      </c>
      <c r="P57" s="25"/>
      <c r="Q57" s="16"/>
      <c r="R57" s="68">
        <f t="shared" si="11"/>
        <v>293.76</v>
      </c>
    </row>
    <row r="58" spans="1:18" ht="18" customHeight="1">
      <c r="A58" s="131"/>
      <c r="B58" s="149">
        <v>50</v>
      </c>
      <c r="C58" s="62" t="s">
        <v>43</v>
      </c>
      <c r="D58" s="54" t="s">
        <v>62</v>
      </c>
      <c r="E58" s="142" t="s">
        <v>44</v>
      </c>
      <c r="F58" s="18">
        <v>111</v>
      </c>
      <c r="G58" s="31">
        <f t="shared" si="6"/>
        <v>61.67</v>
      </c>
      <c r="H58" s="18">
        <v>240</v>
      </c>
      <c r="I58" s="31">
        <f t="shared" si="7"/>
        <v>100</v>
      </c>
      <c r="J58" s="18">
        <v>33</v>
      </c>
      <c r="K58" s="31">
        <f t="shared" si="8"/>
        <v>13.75</v>
      </c>
      <c r="L58" s="18">
        <v>34</v>
      </c>
      <c r="M58" s="31">
        <f t="shared" si="9"/>
        <v>14.17</v>
      </c>
      <c r="N58" s="18">
        <v>300</v>
      </c>
      <c r="O58" s="31">
        <f t="shared" si="10"/>
        <v>100</v>
      </c>
      <c r="P58" s="25"/>
      <c r="Q58" s="16"/>
      <c r="R58" s="68">
        <f t="shared" si="11"/>
        <v>289.59000000000003</v>
      </c>
    </row>
    <row r="59" spans="1:18" ht="18" customHeight="1">
      <c r="A59" s="131"/>
      <c r="B59" s="149">
        <v>51</v>
      </c>
      <c r="C59" s="64" t="s">
        <v>110</v>
      </c>
      <c r="D59" s="54" t="s">
        <v>65</v>
      </c>
      <c r="E59" s="144" t="s">
        <v>111</v>
      </c>
      <c r="F59" s="18">
        <v>77</v>
      </c>
      <c r="G59" s="31">
        <f t="shared" si="6"/>
        <v>42.78</v>
      </c>
      <c r="H59" s="18">
        <v>124</v>
      </c>
      <c r="I59" s="31">
        <f t="shared" si="7"/>
        <v>51.67</v>
      </c>
      <c r="J59" s="18">
        <v>102</v>
      </c>
      <c r="K59" s="31">
        <f t="shared" si="8"/>
        <v>42.5</v>
      </c>
      <c r="L59" s="18">
        <v>118</v>
      </c>
      <c r="M59" s="31">
        <f t="shared" si="9"/>
        <v>49.17</v>
      </c>
      <c r="N59" s="18">
        <v>300</v>
      </c>
      <c r="O59" s="31">
        <f t="shared" si="10"/>
        <v>100</v>
      </c>
      <c r="P59" s="25"/>
      <c r="Q59" s="16"/>
      <c r="R59" s="68">
        <f t="shared" si="11"/>
        <v>286.12</v>
      </c>
    </row>
    <row r="60" spans="1:18" ht="18" customHeight="1">
      <c r="A60" s="131"/>
      <c r="B60" s="149">
        <v>52</v>
      </c>
      <c r="C60" s="62" t="s">
        <v>37</v>
      </c>
      <c r="D60" s="54" t="s">
        <v>116</v>
      </c>
      <c r="E60" s="142" t="s">
        <v>38</v>
      </c>
      <c r="F60" s="18">
        <v>140</v>
      </c>
      <c r="G60" s="31">
        <f t="shared" si="6"/>
        <v>77.78</v>
      </c>
      <c r="H60" s="18">
        <v>87</v>
      </c>
      <c r="I60" s="31">
        <f t="shared" si="7"/>
        <v>36.25</v>
      </c>
      <c r="J60" s="18">
        <v>234</v>
      </c>
      <c r="K60" s="31">
        <f t="shared" si="8"/>
        <v>97.5</v>
      </c>
      <c r="L60" s="18">
        <v>92</v>
      </c>
      <c r="M60" s="31">
        <f t="shared" si="9"/>
        <v>38.33</v>
      </c>
      <c r="N60" s="18">
        <v>19</v>
      </c>
      <c r="O60" s="31">
        <f t="shared" si="10"/>
        <v>6.33</v>
      </c>
      <c r="P60" s="25"/>
      <c r="Q60" s="16"/>
      <c r="R60" s="68">
        <f t="shared" si="11"/>
        <v>256.19</v>
      </c>
    </row>
    <row r="61" spans="1:18" ht="18" customHeight="1">
      <c r="A61" s="131"/>
      <c r="B61" s="149">
        <v>53</v>
      </c>
      <c r="C61" s="64" t="s">
        <v>190</v>
      </c>
      <c r="D61" s="54" t="s">
        <v>65</v>
      </c>
      <c r="E61" s="144" t="s">
        <v>174</v>
      </c>
      <c r="F61" s="18">
        <v>29</v>
      </c>
      <c r="G61" s="31">
        <f t="shared" si="6"/>
        <v>16.11</v>
      </c>
      <c r="H61" s="18">
        <v>75</v>
      </c>
      <c r="I61" s="31">
        <f t="shared" si="7"/>
        <v>31.25</v>
      </c>
      <c r="J61" s="18">
        <v>155</v>
      </c>
      <c r="K61" s="31">
        <f t="shared" si="8"/>
        <v>64.58</v>
      </c>
      <c r="L61" s="159">
        <v>160</v>
      </c>
      <c r="M61" s="31">
        <f t="shared" si="9"/>
        <v>66.67</v>
      </c>
      <c r="N61" s="18">
        <v>146</v>
      </c>
      <c r="O61" s="31">
        <f t="shared" si="10"/>
        <v>48.67</v>
      </c>
      <c r="P61" s="25"/>
      <c r="Q61" s="16"/>
      <c r="R61" s="68">
        <f t="shared" si="11"/>
        <v>227.28000000000003</v>
      </c>
    </row>
    <row r="62" spans="1:18" ht="18" customHeight="1">
      <c r="A62" s="131"/>
      <c r="B62" s="149">
        <v>54</v>
      </c>
      <c r="C62" s="64" t="s">
        <v>189</v>
      </c>
      <c r="D62" s="54" t="s">
        <v>65</v>
      </c>
      <c r="E62" s="144" t="s">
        <v>170</v>
      </c>
      <c r="F62" s="18">
        <v>145</v>
      </c>
      <c r="G62" s="31">
        <f t="shared" si="6"/>
        <v>80.56</v>
      </c>
      <c r="H62" s="18">
        <v>60</v>
      </c>
      <c r="I62" s="31">
        <f t="shared" si="7"/>
        <v>25</v>
      </c>
      <c r="J62" s="18">
        <v>86</v>
      </c>
      <c r="K62" s="31">
        <f t="shared" si="8"/>
        <v>35.83</v>
      </c>
      <c r="L62" s="18">
        <v>49</v>
      </c>
      <c r="M62" s="31">
        <f t="shared" si="9"/>
        <v>20.42</v>
      </c>
      <c r="N62" s="18">
        <v>122</v>
      </c>
      <c r="O62" s="31">
        <f t="shared" si="10"/>
        <v>40.67</v>
      </c>
      <c r="P62" s="25"/>
      <c r="Q62" s="16"/>
      <c r="R62" s="68">
        <f t="shared" si="11"/>
        <v>202.48000000000002</v>
      </c>
    </row>
    <row r="63" spans="1:18" ht="18.75" customHeight="1">
      <c r="A63" s="131"/>
      <c r="B63" s="149">
        <v>55</v>
      </c>
      <c r="C63" s="64" t="s">
        <v>165</v>
      </c>
      <c r="D63" s="39" t="s">
        <v>65</v>
      </c>
      <c r="E63" s="144" t="s">
        <v>166</v>
      </c>
      <c r="F63" s="18">
        <v>180</v>
      </c>
      <c r="G63" s="31">
        <f t="shared" si="6"/>
        <v>100</v>
      </c>
      <c r="H63" s="18">
        <v>27</v>
      </c>
      <c r="I63" s="31">
        <f t="shared" si="7"/>
        <v>11.25</v>
      </c>
      <c r="J63" s="18">
        <v>102</v>
      </c>
      <c r="K63" s="31">
        <f t="shared" si="8"/>
        <v>42.5</v>
      </c>
      <c r="L63" s="18">
        <v>32</v>
      </c>
      <c r="M63" s="31">
        <f t="shared" si="9"/>
        <v>13.33</v>
      </c>
      <c r="N63" s="18">
        <v>11</v>
      </c>
      <c r="O63" s="31">
        <f t="shared" si="10"/>
        <v>3.67</v>
      </c>
      <c r="P63" s="25"/>
      <c r="Q63" s="16"/>
      <c r="R63" s="68">
        <f t="shared" si="11"/>
        <v>170.75</v>
      </c>
    </row>
    <row r="64" spans="1:18" ht="18.75" customHeight="1">
      <c r="A64" s="131"/>
      <c r="B64" s="149">
        <v>56</v>
      </c>
      <c r="C64" s="63" t="s">
        <v>52</v>
      </c>
      <c r="D64" s="86" t="s">
        <v>152</v>
      </c>
      <c r="E64" s="143">
        <v>53811</v>
      </c>
      <c r="F64" s="18">
        <v>180</v>
      </c>
      <c r="G64" s="31">
        <f t="shared" si="6"/>
        <v>100</v>
      </c>
      <c r="H64" s="18">
        <v>106</v>
      </c>
      <c r="I64" s="31">
        <f t="shared" si="7"/>
        <v>44.17</v>
      </c>
      <c r="J64" s="18">
        <v>0</v>
      </c>
      <c r="K64" s="31">
        <f t="shared" si="8"/>
        <v>0</v>
      </c>
      <c r="L64" s="18">
        <v>0</v>
      </c>
      <c r="M64" s="31">
        <f t="shared" si="9"/>
        <v>0</v>
      </c>
      <c r="N64" s="18">
        <v>0</v>
      </c>
      <c r="O64" s="31">
        <f t="shared" si="10"/>
        <v>0</v>
      </c>
      <c r="P64" s="25"/>
      <c r="Q64" s="16"/>
      <c r="R64" s="68">
        <f t="shared" si="11"/>
        <v>144.17000000000002</v>
      </c>
    </row>
    <row r="65" spans="1:18" ht="18" customHeight="1">
      <c r="A65" s="131"/>
      <c r="B65" s="149">
        <v>57</v>
      </c>
      <c r="C65" s="64" t="s">
        <v>191</v>
      </c>
      <c r="D65" s="54" t="s">
        <v>65</v>
      </c>
      <c r="E65" s="144" t="s">
        <v>176</v>
      </c>
      <c r="F65" s="18">
        <v>11</v>
      </c>
      <c r="G65" s="31">
        <f t="shared" si="6"/>
        <v>6.11</v>
      </c>
      <c r="H65" s="18">
        <v>27</v>
      </c>
      <c r="I65" s="31">
        <f t="shared" si="7"/>
        <v>11.25</v>
      </c>
      <c r="J65" s="158">
        <v>4</v>
      </c>
      <c r="K65" s="38">
        <f t="shared" si="8"/>
        <v>1.67</v>
      </c>
      <c r="L65" s="158">
        <v>160</v>
      </c>
      <c r="M65" s="31">
        <f t="shared" si="9"/>
        <v>66.67</v>
      </c>
      <c r="N65" s="18">
        <v>0</v>
      </c>
      <c r="O65" s="31">
        <f t="shared" si="10"/>
        <v>0</v>
      </c>
      <c r="P65" s="25"/>
      <c r="Q65" s="16"/>
      <c r="R65" s="68">
        <f t="shared" si="11"/>
        <v>85.7</v>
      </c>
    </row>
    <row r="66" spans="1:18" ht="18" customHeight="1" thickBot="1">
      <c r="A66" s="131"/>
      <c r="B66" s="89">
        <v>58</v>
      </c>
      <c r="C66" s="162" t="s">
        <v>54</v>
      </c>
      <c r="D66" s="152" t="s">
        <v>115</v>
      </c>
      <c r="E66" s="167">
        <v>81450</v>
      </c>
      <c r="F66" s="19">
        <v>5</v>
      </c>
      <c r="G66" s="32">
        <f t="shared" si="6"/>
        <v>2.78</v>
      </c>
      <c r="H66" s="19">
        <v>30</v>
      </c>
      <c r="I66" s="32">
        <f t="shared" si="7"/>
        <v>12.5</v>
      </c>
      <c r="J66" s="19">
        <v>29</v>
      </c>
      <c r="K66" s="32">
        <f t="shared" si="8"/>
        <v>12.08</v>
      </c>
      <c r="L66" s="19">
        <v>27</v>
      </c>
      <c r="M66" s="32">
        <f t="shared" si="9"/>
        <v>11.25</v>
      </c>
      <c r="N66" s="19">
        <v>0</v>
      </c>
      <c r="O66" s="32">
        <f t="shared" si="10"/>
        <v>0</v>
      </c>
      <c r="P66" s="26"/>
      <c r="Q66" s="20"/>
      <c r="R66" s="70">
        <f t="shared" si="11"/>
        <v>38.61</v>
      </c>
    </row>
    <row r="67" ht="18" customHeight="1"/>
    <row r="68" spans="3:14" ht="18" customHeight="1">
      <c r="C68" s="78" t="s">
        <v>137</v>
      </c>
      <c r="D68" s="79" t="s">
        <v>138</v>
      </c>
      <c r="E68" s="80" t="s">
        <v>192</v>
      </c>
      <c r="G68" s="9" t="s">
        <v>140</v>
      </c>
      <c r="H68" s="9"/>
      <c r="I68" s="9"/>
      <c r="K68" s="9"/>
      <c r="N68" s="83" t="s">
        <v>85</v>
      </c>
    </row>
    <row r="69" spans="3:14" ht="18" customHeight="1">
      <c r="C69" s="80"/>
      <c r="D69" s="79"/>
      <c r="E69" s="80"/>
      <c r="G69" s="9"/>
      <c r="H69" s="9"/>
      <c r="I69" s="9"/>
      <c r="K69" s="9"/>
      <c r="N69" s="81"/>
    </row>
    <row r="70" spans="3:14" ht="18" customHeight="1">
      <c r="C70" s="9"/>
      <c r="D70" s="9" t="s">
        <v>141</v>
      </c>
      <c r="E70" s="9" t="s">
        <v>193</v>
      </c>
      <c r="G70" s="9" t="s">
        <v>143</v>
      </c>
      <c r="H70" s="9"/>
      <c r="I70" s="9"/>
      <c r="K70"/>
      <c r="N70" s="83" t="s">
        <v>86</v>
      </c>
    </row>
    <row r="71" spans="3:11" ht="18" customHeight="1">
      <c r="C71" s="9"/>
      <c r="D71" s="9"/>
      <c r="E71" s="9"/>
      <c r="G71" s="9"/>
      <c r="H71" s="9"/>
      <c r="I71" s="9"/>
      <c r="J71" s="110"/>
      <c r="K71" s="9"/>
    </row>
    <row r="72" spans="3:11" ht="18" customHeight="1">
      <c r="C72" s="9"/>
      <c r="D72" s="9" t="s">
        <v>144</v>
      </c>
      <c r="E72" s="9" t="s">
        <v>193</v>
      </c>
      <c r="G72" s="9"/>
      <c r="H72" s="9"/>
      <c r="I72" s="9"/>
      <c r="J72" s="110"/>
      <c r="K72" s="9"/>
    </row>
    <row r="73" spans="3:11" ht="18" customHeight="1">
      <c r="C73"/>
      <c r="D73" s="9"/>
      <c r="E73" s="9"/>
      <c r="F73" s="9"/>
      <c r="G73" s="9"/>
      <c r="H73" s="9"/>
      <c r="I73" s="9"/>
      <c r="J73" s="110"/>
      <c r="K73" s="9"/>
    </row>
    <row r="74" ht="18" customHeight="1"/>
    <row r="75" ht="18" customHeight="1"/>
    <row r="76" ht="18" customHeight="1">
      <c r="A76" s="132"/>
    </row>
    <row r="77" spans="3:18" ht="45" customHeight="1">
      <c r="C77" s="235" t="s">
        <v>15</v>
      </c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  <c r="O77" s="34"/>
      <c r="P77" s="3"/>
      <c r="Q77" s="3"/>
      <c r="R77" s="72"/>
    </row>
    <row r="78" spans="3:18" ht="18" customHeight="1">
      <c r="C78" s="231" t="s">
        <v>171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35"/>
      <c r="R78" s="74">
        <v>18</v>
      </c>
    </row>
    <row r="79" spans="2:18" ht="18" customHeight="1" thickBot="1">
      <c r="B79" s="6"/>
      <c r="C79" s="10" t="s">
        <v>172</v>
      </c>
      <c r="D79" s="6"/>
      <c r="E79" s="6"/>
      <c r="F79" s="7"/>
      <c r="G79" s="29"/>
      <c r="H79" s="7"/>
      <c r="I79" s="29"/>
      <c r="J79" s="7"/>
      <c r="K79" s="29"/>
      <c r="L79" s="7"/>
      <c r="M79" s="29"/>
      <c r="N79" s="7"/>
      <c r="O79" s="29"/>
      <c r="P79" s="7"/>
      <c r="Q79" s="7"/>
      <c r="R79" s="66"/>
    </row>
    <row r="80" spans="2:18" ht="18" customHeight="1" thickBot="1">
      <c r="B80" s="236" t="s">
        <v>8</v>
      </c>
      <c r="C80" s="239" t="s">
        <v>9</v>
      </c>
      <c r="D80" s="208" t="s">
        <v>10</v>
      </c>
      <c r="E80" s="200" t="s">
        <v>11</v>
      </c>
      <c r="F80" s="205" t="s">
        <v>16</v>
      </c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7"/>
      <c r="R80" s="203" t="s">
        <v>5</v>
      </c>
    </row>
    <row r="81" spans="2:18" ht="18" customHeight="1">
      <c r="B81" s="237"/>
      <c r="C81" s="240"/>
      <c r="D81" s="209"/>
      <c r="E81" s="201"/>
      <c r="F81" s="190" t="s">
        <v>0</v>
      </c>
      <c r="G81" s="191"/>
      <c r="H81" s="190" t="s">
        <v>1</v>
      </c>
      <c r="I81" s="191"/>
      <c r="J81" s="190" t="s">
        <v>2</v>
      </c>
      <c r="K81" s="191"/>
      <c r="L81" s="190" t="s">
        <v>3</v>
      </c>
      <c r="M81" s="191"/>
      <c r="N81" s="190" t="s">
        <v>4</v>
      </c>
      <c r="O81" s="191"/>
      <c r="P81" s="27" t="s">
        <v>14</v>
      </c>
      <c r="Q81" s="24" t="s">
        <v>14</v>
      </c>
      <c r="R81" s="204"/>
    </row>
    <row r="82" spans="2:18" ht="18" customHeight="1">
      <c r="B82" s="237"/>
      <c r="C82" s="240"/>
      <c r="D82" s="209"/>
      <c r="E82" s="201"/>
      <c r="F82" s="192">
        <v>240</v>
      </c>
      <c r="G82" s="193"/>
      <c r="H82" s="192">
        <v>180</v>
      </c>
      <c r="I82" s="193"/>
      <c r="J82" s="192">
        <v>240</v>
      </c>
      <c r="K82" s="193"/>
      <c r="L82" s="192">
        <v>180</v>
      </c>
      <c r="M82" s="193"/>
      <c r="N82" s="192">
        <v>180</v>
      </c>
      <c r="O82" s="193"/>
      <c r="P82" s="28" t="s">
        <v>12</v>
      </c>
      <c r="Q82" s="11" t="s">
        <v>13</v>
      </c>
      <c r="R82" s="204"/>
    </row>
    <row r="83" spans="2:18" ht="18" customHeight="1" thickBot="1">
      <c r="B83" s="238"/>
      <c r="C83" s="241"/>
      <c r="D83" s="210"/>
      <c r="E83" s="202"/>
      <c r="F83" s="22" t="s">
        <v>6</v>
      </c>
      <c r="G83" s="30" t="s">
        <v>7</v>
      </c>
      <c r="H83" s="22" t="s">
        <v>6</v>
      </c>
      <c r="I83" s="30" t="s">
        <v>7</v>
      </c>
      <c r="J83" s="22" t="s">
        <v>6</v>
      </c>
      <c r="K83" s="30" t="s">
        <v>7</v>
      </c>
      <c r="L83" s="22" t="s">
        <v>6</v>
      </c>
      <c r="M83" s="30" t="s">
        <v>7</v>
      </c>
      <c r="N83" s="22" t="s">
        <v>6</v>
      </c>
      <c r="O83" s="30" t="s">
        <v>7</v>
      </c>
      <c r="P83" s="23" t="s">
        <v>6</v>
      </c>
      <c r="Q83" s="12" t="s">
        <v>6</v>
      </c>
      <c r="R83" s="189"/>
    </row>
    <row r="84" spans="2:18" ht="18" customHeight="1">
      <c r="B84" s="175">
        <v>1</v>
      </c>
      <c r="C84" s="64" t="s">
        <v>159</v>
      </c>
      <c r="D84" s="39" t="s">
        <v>65</v>
      </c>
      <c r="E84" s="144" t="s">
        <v>160</v>
      </c>
      <c r="F84" s="18">
        <v>180</v>
      </c>
      <c r="G84" s="31">
        <f aca="true" t="shared" si="12" ref="G84:G101">ROUND(F84/$F$7*100,2)</f>
        <v>100</v>
      </c>
      <c r="H84" s="18">
        <v>240</v>
      </c>
      <c r="I84" s="31">
        <f aca="true" t="shared" si="13" ref="I84:I101">ROUND(H84/$H$7*100,2)</f>
        <v>100</v>
      </c>
      <c r="J84" s="18">
        <v>240</v>
      </c>
      <c r="K84" s="31">
        <f aca="true" t="shared" si="14" ref="K84:K101">ROUND(J84/$J$7*100,2)</f>
        <v>100</v>
      </c>
      <c r="L84" s="18">
        <v>121</v>
      </c>
      <c r="M84" s="31">
        <f aca="true" t="shared" si="15" ref="M84:M101">ROUND(L84/$L$7*100,2)</f>
        <v>50.42</v>
      </c>
      <c r="N84" s="18">
        <v>300</v>
      </c>
      <c r="O84" s="31">
        <f aca="true" t="shared" si="16" ref="O84:O101">ROUND(N84/$N$7*100,2)</f>
        <v>100</v>
      </c>
      <c r="P84" s="25"/>
      <c r="Q84" s="16"/>
      <c r="R84" s="68">
        <f aca="true" t="shared" si="17" ref="R84:R101">O84+M84+K84+I84+G84</f>
        <v>450.42</v>
      </c>
    </row>
    <row r="85" spans="2:18" ht="18" customHeight="1">
      <c r="B85" s="176">
        <v>2</v>
      </c>
      <c r="C85" s="62" t="s">
        <v>96</v>
      </c>
      <c r="D85" s="39" t="s">
        <v>65</v>
      </c>
      <c r="E85" s="142">
        <v>94245</v>
      </c>
      <c r="F85" s="18">
        <v>180</v>
      </c>
      <c r="G85" s="31">
        <f t="shared" si="12"/>
        <v>100</v>
      </c>
      <c r="H85" s="18">
        <v>124</v>
      </c>
      <c r="I85" s="31">
        <f t="shared" si="13"/>
        <v>51.67</v>
      </c>
      <c r="J85" s="18">
        <v>240</v>
      </c>
      <c r="K85" s="31">
        <f t="shared" si="14"/>
        <v>100</v>
      </c>
      <c r="L85" s="18">
        <v>240</v>
      </c>
      <c r="M85" s="31">
        <f t="shared" si="15"/>
        <v>100</v>
      </c>
      <c r="N85" s="18">
        <v>255</v>
      </c>
      <c r="O85" s="31">
        <f t="shared" si="16"/>
        <v>85</v>
      </c>
      <c r="P85" s="25"/>
      <c r="Q85" s="16"/>
      <c r="R85" s="68">
        <f t="shared" si="17"/>
        <v>436.67</v>
      </c>
    </row>
    <row r="86" spans="2:18" ht="18" customHeight="1">
      <c r="B86" s="176">
        <v>3</v>
      </c>
      <c r="C86" s="62" t="s">
        <v>122</v>
      </c>
      <c r="D86" s="39" t="s">
        <v>157</v>
      </c>
      <c r="E86" s="142" t="s">
        <v>26</v>
      </c>
      <c r="F86" s="18">
        <v>180</v>
      </c>
      <c r="G86" s="31">
        <f t="shared" si="12"/>
        <v>100</v>
      </c>
      <c r="H86" s="18">
        <v>153</v>
      </c>
      <c r="I86" s="31">
        <f t="shared" si="13"/>
        <v>63.75</v>
      </c>
      <c r="J86" s="18">
        <v>240</v>
      </c>
      <c r="K86" s="31">
        <f t="shared" si="14"/>
        <v>100</v>
      </c>
      <c r="L86" s="18">
        <v>105</v>
      </c>
      <c r="M86" s="31">
        <f t="shared" si="15"/>
        <v>43.75</v>
      </c>
      <c r="N86" s="18">
        <v>300</v>
      </c>
      <c r="O86" s="31">
        <f t="shared" si="16"/>
        <v>100</v>
      </c>
      <c r="P86" s="25">
        <v>124</v>
      </c>
      <c r="Q86" s="16"/>
      <c r="R86" s="69">
        <f t="shared" si="17"/>
        <v>407.5</v>
      </c>
    </row>
    <row r="87" spans="2:18" ht="18" customHeight="1">
      <c r="B87" s="176">
        <v>4</v>
      </c>
      <c r="C87" s="62" t="s">
        <v>25</v>
      </c>
      <c r="D87" s="39" t="s">
        <v>157</v>
      </c>
      <c r="E87" s="142">
        <v>60173</v>
      </c>
      <c r="F87" s="17">
        <v>180</v>
      </c>
      <c r="G87" s="31">
        <f>ROUND(F87/$F$7*100,2)</f>
        <v>100</v>
      </c>
      <c r="H87" s="17">
        <v>134</v>
      </c>
      <c r="I87" s="31">
        <f>ROUND(H87/$H$7*100,2)</f>
        <v>55.83</v>
      </c>
      <c r="J87" s="17">
        <v>124</v>
      </c>
      <c r="K87" s="31">
        <f>ROUND(J87/$J$7*100,2)</f>
        <v>51.67</v>
      </c>
      <c r="L87" s="17">
        <v>240</v>
      </c>
      <c r="M87" s="31">
        <f>ROUND(L87/$L$7*100,2)</f>
        <v>100</v>
      </c>
      <c r="N87" s="17">
        <v>300</v>
      </c>
      <c r="O87" s="31">
        <f>ROUND(N87/$N$7*100,2)</f>
        <v>100</v>
      </c>
      <c r="P87" s="21">
        <v>48</v>
      </c>
      <c r="Q87" s="8"/>
      <c r="R87" s="69">
        <f>O87+M87+K87+I87+G87</f>
        <v>407.5</v>
      </c>
    </row>
    <row r="88" spans="2:18" ht="18" customHeight="1">
      <c r="B88" s="176">
        <v>5</v>
      </c>
      <c r="C88" s="62" t="s">
        <v>29</v>
      </c>
      <c r="D88" s="65" t="s">
        <v>116</v>
      </c>
      <c r="E88" s="142" t="s">
        <v>30</v>
      </c>
      <c r="F88" s="18">
        <v>154</v>
      </c>
      <c r="G88" s="31">
        <f t="shared" si="12"/>
        <v>85.56</v>
      </c>
      <c r="H88" s="18">
        <v>240</v>
      </c>
      <c r="I88" s="31">
        <f t="shared" si="13"/>
        <v>100</v>
      </c>
      <c r="J88" s="18">
        <v>139</v>
      </c>
      <c r="K88" s="31">
        <f t="shared" si="14"/>
        <v>57.92</v>
      </c>
      <c r="L88" s="18">
        <v>137</v>
      </c>
      <c r="M88" s="31">
        <f t="shared" si="15"/>
        <v>57.08</v>
      </c>
      <c r="N88" s="18">
        <v>300</v>
      </c>
      <c r="O88" s="31">
        <f t="shared" si="16"/>
        <v>100</v>
      </c>
      <c r="P88" s="25"/>
      <c r="Q88" s="16"/>
      <c r="R88" s="69">
        <f t="shared" si="17"/>
        <v>400.56</v>
      </c>
    </row>
    <row r="89" spans="2:18" ht="18" customHeight="1">
      <c r="B89" s="176">
        <v>6</v>
      </c>
      <c r="C89" s="62" t="s">
        <v>24</v>
      </c>
      <c r="D89" s="65" t="s">
        <v>157</v>
      </c>
      <c r="E89" s="142">
        <v>60284</v>
      </c>
      <c r="F89" s="18">
        <v>180</v>
      </c>
      <c r="G89" s="38">
        <f t="shared" si="12"/>
        <v>100</v>
      </c>
      <c r="H89" s="18">
        <v>153</v>
      </c>
      <c r="I89" s="31">
        <f t="shared" si="13"/>
        <v>63.75</v>
      </c>
      <c r="J89" s="18">
        <v>188</v>
      </c>
      <c r="K89" s="31">
        <f t="shared" si="14"/>
        <v>78.33</v>
      </c>
      <c r="L89" s="18">
        <v>126</v>
      </c>
      <c r="M89" s="31">
        <f t="shared" si="15"/>
        <v>52.5</v>
      </c>
      <c r="N89" s="18">
        <v>300</v>
      </c>
      <c r="O89" s="31">
        <f t="shared" si="16"/>
        <v>100</v>
      </c>
      <c r="P89" s="25"/>
      <c r="Q89" s="16"/>
      <c r="R89" s="69">
        <f t="shared" si="17"/>
        <v>394.58</v>
      </c>
    </row>
    <row r="90" spans="2:18" ht="18" customHeight="1">
      <c r="B90" s="176">
        <v>7</v>
      </c>
      <c r="C90" s="62" t="s">
        <v>31</v>
      </c>
      <c r="D90" s="39" t="s">
        <v>116</v>
      </c>
      <c r="E90" s="142" t="s">
        <v>32</v>
      </c>
      <c r="F90" s="18">
        <v>180</v>
      </c>
      <c r="G90" s="31">
        <f t="shared" si="12"/>
        <v>100</v>
      </c>
      <c r="H90" s="18">
        <v>129</v>
      </c>
      <c r="I90" s="31">
        <f t="shared" si="13"/>
        <v>53.75</v>
      </c>
      <c r="J90" s="18">
        <v>240</v>
      </c>
      <c r="K90" s="31">
        <f t="shared" si="14"/>
        <v>100</v>
      </c>
      <c r="L90" s="18">
        <v>62</v>
      </c>
      <c r="M90" s="31">
        <f t="shared" si="15"/>
        <v>25.83</v>
      </c>
      <c r="N90" s="18">
        <v>300</v>
      </c>
      <c r="O90" s="31">
        <f t="shared" si="16"/>
        <v>100</v>
      </c>
      <c r="P90" s="25"/>
      <c r="Q90" s="16"/>
      <c r="R90" s="68">
        <f t="shared" si="17"/>
        <v>379.58</v>
      </c>
    </row>
    <row r="91" spans="2:18" ht="18" customHeight="1">
      <c r="B91" s="176">
        <v>8</v>
      </c>
      <c r="C91" s="63" t="s">
        <v>134</v>
      </c>
      <c r="D91" s="54" t="s">
        <v>157</v>
      </c>
      <c r="E91" s="143">
        <v>60175</v>
      </c>
      <c r="F91" s="18">
        <v>180</v>
      </c>
      <c r="G91" s="31">
        <f t="shared" si="12"/>
        <v>100</v>
      </c>
      <c r="H91" s="18">
        <v>75</v>
      </c>
      <c r="I91" s="31">
        <f t="shared" si="13"/>
        <v>31.25</v>
      </c>
      <c r="J91" s="18">
        <v>198</v>
      </c>
      <c r="K91" s="31">
        <f t="shared" si="14"/>
        <v>82.5</v>
      </c>
      <c r="L91" s="18">
        <v>68</v>
      </c>
      <c r="M91" s="31">
        <f t="shared" si="15"/>
        <v>28.33</v>
      </c>
      <c r="N91" s="18">
        <v>300</v>
      </c>
      <c r="O91" s="31">
        <f t="shared" si="16"/>
        <v>100</v>
      </c>
      <c r="P91" s="25"/>
      <c r="Q91" s="16"/>
      <c r="R91" s="69">
        <f t="shared" si="17"/>
        <v>342.08</v>
      </c>
    </row>
    <row r="92" spans="2:18" ht="18" customHeight="1">
      <c r="B92" s="176">
        <v>9</v>
      </c>
      <c r="C92" s="62" t="s">
        <v>97</v>
      </c>
      <c r="D92" s="39" t="s">
        <v>65</v>
      </c>
      <c r="E92" s="142">
        <v>86494</v>
      </c>
      <c r="F92" s="18">
        <v>180</v>
      </c>
      <c r="G92" s="31">
        <f t="shared" si="12"/>
        <v>100</v>
      </c>
      <c r="H92" s="18">
        <v>211</v>
      </c>
      <c r="I92" s="31">
        <f t="shared" si="13"/>
        <v>87.92</v>
      </c>
      <c r="J92" s="18">
        <v>12</v>
      </c>
      <c r="K92" s="31">
        <f t="shared" si="14"/>
        <v>5</v>
      </c>
      <c r="L92" s="18">
        <v>86</v>
      </c>
      <c r="M92" s="31">
        <f t="shared" si="15"/>
        <v>35.83</v>
      </c>
      <c r="N92" s="18">
        <v>300</v>
      </c>
      <c r="O92" s="31">
        <f t="shared" si="16"/>
        <v>100</v>
      </c>
      <c r="P92" s="25"/>
      <c r="Q92" s="16"/>
      <c r="R92" s="68">
        <f t="shared" si="17"/>
        <v>328.75</v>
      </c>
    </row>
    <row r="93" spans="2:18" ht="18" customHeight="1">
      <c r="B93" s="176">
        <v>10</v>
      </c>
      <c r="C93" s="64" t="s">
        <v>119</v>
      </c>
      <c r="D93" s="54" t="s">
        <v>65</v>
      </c>
      <c r="E93" s="144" t="s">
        <v>120</v>
      </c>
      <c r="F93" s="18">
        <v>180</v>
      </c>
      <c r="G93" s="31">
        <f t="shared" si="12"/>
        <v>100</v>
      </c>
      <c r="H93" s="18">
        <v>130</v>
      </c>
      <c r="I93" s="31">
        <f t="shared" si="13"/>
        <v>54.17</v>
      </c>
      <c r="J93" s="18">
        <v>50</v>
      </c>
      <c r="K93" s="31">
        <f t="shared" si="14"/>
        <v>20.83</v>
      </c>
      <c r="L93" s="18">
        <v>126</v>
      </c>
      <c r="M93" s="31">
        <f t="shared" si="15"/>
        <v>52.5</v>
      </c>
      <c r="N93" s="18">
        <v>300</v>
      </c>
      <c r="O93" s="31">
        <f t="shared" si="16"/>
        <v>100</v>
      </c>
      <c r="P93" s="25"/>
      <c r="Q93" s="16"/>
      <c r="R93" s="68">
        <f t="shared" si="17"/>
        <v>327.5</v>
      </c>
    </row>
    <row r="94" spans="2:18" ht="18" customHeight="1">
      <c r="B94" s="176">
        <v>11</v>
      </c>
      <c r="C94" s="64" t="s">
        <v>188</v>
      </c>
      <c r="D94" s="65" t="s">
        <v>65</v>
      </c>
      <c r="E94" s="144" t="s">
        <v>168</v>
      </c>
      <c r="F94" s="18">
        <v>180</v>
      </c>
      <c r="G94" s="31">
        <f t="shared" si="12"/>
        <v>100</v>
      </c>
      <c r="H94" s="18">
        <v>26</v>
      </c>
      <c r="I94" s="31">
        <f t="shared" si="13"/>
        <v>10.83</v>
      </c>
      <c r="J94" s="18">
        <v>225</v>
      </c>
      <c r="K94" s="31">
        <f t="shared" si="14"/>
        <v>93.75</v>
      </c>
      <c r="L94" s="18">
        <v>50</v>
      </c>
      <c r="M94" s="31">
        <f t="shared" si="15"/>
        <v>20.83</v>
      </c>
      <c r="N94" s="18">
        <v>300</v>
      </c>
      <c r="O94" s="31">
        <f t="shared" si="16"/>
        <v>100</v>
      </c>
      <c r="P94" s="25"/>
      <c r="Q94" s="16"/>
      <c r="R94" s="68">
        <f t="shared" si="17"/>
        <v>325.40999999999997</v>
      </c>
    </row>
    <row r="95" spans="2:18" ht="18" customHeight="1">
      <c r="B95" s="176">
        <v>12</v>
      </c>
      <c r="C95" s="62" t="s">
        <v>182</v>
      </c>
      <c r="D95" s="39" t="s">
        <v>62</v>
      </c>
      <c r="E95" s="142" t="s">
        <v>51</v>
      </c>
      <c r="F95" s="18">
        <v>180</v>
      </c>
      <c r="G95" s="31">
        <f t="shared" si="12"/>
        <v>100</v>
      </c>
      <c r="H95" s="18">
        <v>135</v>
      </c>
      <c r="I95" s="31">
        <f t="shared" si="13"/>
        <v>56.25</v>
      </c>
      <c r="J95" s="18">
        <v>170</v>
      </c>
      <c r="K95" s="31">
        <f t="shared" si="14"/>
        <v>70.83</v>
      </c>
      <c r="L95" s="18">
        <v>140</v>
      </c>
      <c r="M95" s="31">
        <f t="shared" si="15"/>
        <v>58.33</v>
      </c>
      <c r="N95" s="18">
        <v>80</v>
      </c>
      <c r="O95" s="31">
        <f t="shared" si="16"/>
        <v>26.67</v>
      </c>
      <c r="P95" s="25"/>
      <c r="Q95" s="16"/>
      <c r="R95" s="68">
        <f t="shared" si="17"/>
        <v>312.08</v>
      </c>
    </row>
    <row r="96" spans="2:18" ht="18" customHeight="1">
      <c r="B96" s="176">
        <v>13</v>
      </c>
      <c r="C96" s="62" t="s">
        <v>95</v>
      </c>
      <c r="D96" s="54" t="s">
        <v>65</v>
      </c>
      <c r="E96" s="142">
        <v>79137</v>
      </c>
      <c r="F96" s="18">
        <v>180</v>
      </c>
      <c r="G96" s="31">
        <f t="shared" si="12"/>
        <v>100</v>
      </c>
      <c r="H96" s="18">
        <v>132</v>
      </c>
      <c r="I96" s="31">
        <f t="shared" si="13"/>
        <v>55</v>
      </c>
      <c r="J96" s="18">
        <v>97</v>
      </c>
      <c r="K96" s="31">
        <f t="shared" si="14"/>
        <v>40.42</v>
      </c>
      <c r="L96" s="18">
        <v>124</v>
      </c>
      <c r="M96" s="31">
        <f t="shared" si="15"/>
        <v>51.67</v>
      </c>
      <c r="N96" s="18">
        <v>140</v>
      </c>
      <c r="O96" s="31">
        <f t="shared" si="16"/>
        <v>46.67</v>
      </c>
      <c r="P96" s="25"/>
      <c r="Q96" s="16"/>
      <c r="R96" s="68">
        <f t="shared" si="17"/>
        <v>293.76</v>
      </c>
    </row>
    <row r="97" spans="2:18" ht="18" customHeight="1">
      <c r="B97" s="176">
        <v>14</v>
      </c>
      <c r="C97" s="64" t="s">
        <v>190</v>
      </c>
      <c r="D97" s="54" t="s">
        <v>65</v>
      </c>
      <c r="E97" s="144" t="s">
        <v>174</v>
      </c>
      <c r="F97" s="18">
        <v>29</v>
      </c>
      <c r="G97" s="31">
        <f t="shared" si="12"/>
        <v>16.11</v>
      </c>
      <c r="H97" s="18">
        <v>75</v>
      </c>
      <c r="I97" s="31">
        <f t="shared" si="13"/>
        <v>31.25</v>
      </c>
      <c r="J97" s="18">
        <v>155</v>
      </c>
      <c r="K97" s="31">
        <f t="shared" si="14"/>
        <v>64.58</v>
      </c>
      <c r="L97" s="159">
        <v>160</v>
      </c>
      <c r="M97" s="31">
        <f t="shared" si="15"/>
        <v>66.67</v>
      </c>
      <c r="N97" s="18">
        <v>146</v>
      </c>
      <c r="O97" s="31">
        <f t="shared" si="16"/>
        <v>48.67</v>
      </c>
      <c r="P97" s="25"/>
      <c r="Q97" s="16"/>
      <c r="R97" s="68">
        <f t="shared" si="17"/>
        <v>227.28000000000003</v>
      </c>
    </row>
    <row r="98" spans="2:18" ht="18" customHeight="1">
      <c r="B98" s="176">
        <v>15</v>
      </c>
      <c r="C98" s="64" t="s">
        <v>189</v>
      </c>
      <c r="D98" s="54" t="s">
        <v>65</v>
      </c>
      <c r="E98" s="144" t="s">
        <v>170</v>
      </c>
      <c r="F98" s="18">
        <v>145</v>
      </c>
      <c r="G98" s="31">
        <f t="shared" si="12"/>
        <v>80.56</v>
      </c>
      <c r="H98" s="18">
        <v>60</v>
      </c>
      <c r="I98" s="31">
        <f t="shared" si="13"/>
        <v>25</v>
      </c>
      <c r="J98" s="18">
        <v>86</v>
      </c>
      <c r="K98" s="31">
        <f t="shared" si="14"/>
        <v>35.83</v>
      </c>
      <c r="L98" s="18">
        <v>49</v>
      </c>
      <c r="M98" s="31">
        <f t="shared" si="15"/>
        <v>20.42</v>
      </c>
      <c r="N98" s="18">
        <v>122</v>
      </c>
      <c r="O98" s="31">
        <f t="shared" si="16"/>
        <v>40.67</v>
      </c>
      <c r="P98" s="25"/>
      <c r="Q98" s="16"/>
      <c r="R98" s="68">
        <f t="shared" si="17"/>
        <v>202.48000000000002</v>
      </c>
    </row>
    <row r="99" spans="2:18" ht="18" customHeight="1">
      <c r="B99" s="176">
        <v>16</v>
      </c>
      <c r="C99" s="64" t="s">
        <v>165</v>
      </c>
      <c r="D99" s="54" t="s">
        <v>65</v>
      </c>
      <c r="E99" s="144" t="s">
        <v>166</v>
      </c>
      <c r="F99" s="18">
        <v>180</v>
      </c>
      <c r="G99" s="31">
        <f t="shared" si="12"/>
        <v>100</v>
      </c>
      <c r="H99" s="18">
        <v>27</v>
      </c>
      <c r="I99" s="31">
        <f t="shared" si="13"/>
        <v>11.25</v>
      </c>
      <c r="J99" s="18">
        <v>102</v>
      </c>
      <c r="K99" s="31">
        <f t="shared" si="14"/>
        <v>42.5</v>
      </c>
      <c r="L99" s="18">
        <v>32</v>
      </c>
      <c r="M99" s="31">
        <f t="shared" si="15"/>
        <v>13.33</v>
      </c>
      <c r="N99" s="18">
        <v>11</v>
      </c>
      <c r="O99" s="31">
        <f t="shared" si="16"/>
        <v>3.67</v>
      </c>
      <c r="P99" s="25"/>
      <c r="Q99" s="16"/>
      <c r="R99" s="68">
        <f t="shared" si="17"/>
        <v>170.75</v>
      </c>
    </row>
    <row r="100" spans="2:18" ht="18" customHeight="1">
      <c r="B100" s="176">
        <v>17</v>
      </c>
      <c r="C100" s="64" t="s">
        <v>191</v>
      </c>
      <c r="D100" s="54" t="s">
        <v>65</v>
      </c>
      <c r="E100" s="144" t="s">
        <v>176</v>
      </c>
      <c r="F100" s="18">
        <v>11</v>
      </c>
      <c r="G100" s="31">
        <f t="shared" si="12"/>
        <v>6.11</v>
      </c>
      <c r="H100" s="18">
        <v>27</v>
      </c>
      <c r="I100" s="31">
        <f t="shared" si="13"/>
        <v>11.25</v>
      </c>
      <c r="J100" s="158">
        <v>4</v>
      </c>
      <c r="K100" s="38">
        <f t="shared" si="14"/>
        <v>1.67</v>
      </c>
      <c r="L100" s="158">
        <v>160</v>
      </c>
      <c r="M100" s="31">
        <f t="shared" si="15"/>
        <v>66.67</v>
      </c>
      <c r="N100" s="18">
        <v>0</v>
      </c>
      <c r="O100" s="31">
        <f t="shared" si="16"/>
        <v>0</v>
      </c>
      <c r="P100" s="25"/>
      <c r="Q100" s="16"/>
      <c r="R100" s="68">
        <f t="shared" si="17"/>
        <v>85.7</v>
      </c>
    </row>
    <row r="101" spans="2:18" ht="18" customHeight="1" thickBot="1">
      <c r="B101" s="177">
        <v>18</v>
      </c>
      <c r="C101" s="162" t="s">
        <v>54</v>
      </c>
      <c r="D101" s="178" t="s">
        <v>115</v>
      </c>
      <c r="E101" s="167">
        <v>81450</v>
      </c>
      <c r="F101" s="19">
        <v>5</v>
      </c>
      <c r="G101" s="32">
        <f t="shared" si="12"/>
        <v>2.78</v>
      </c>
      <c r="H101" s="19">
        <v>30</v>
      </c>
      <c r="I101" s="32">
        <f t="shared" si="13"/>
        <v>12.5</v>
      </c>
      <c r="J101" s="19">
        <v>29</v>
      </c>
      <c r="K101" s="32">
        <f t="shared" si="14"/>
        <v>12.08</v>
      </c>
      <c r="L101" s="19">
        <v>27</v>
      </c>
      <c r="M101" s="32">
        <f t="shared" si="15"/>
        <v>11.25</v>
      </c>
      <c r="N101" s="19">
        <v>0</v>
      </c>
      <c r="O101" s="32">
        <f t="shared" si="16"/>
        <v>0</v>
      </c>
      <c r="P101" s="26"/>
      <c r="Q101" s="20"/>
      <c r="R101" s="70">
        <f t="shared" si="17"/>
        <v>38.61</v>
      </c>
    </row>
    <row r="102" spans="2:18" ht="18" customHeight="1">
      <c r="B102" s="138"/>
      <c r="C102" s="133"/>
      <c r="D102" s="100"/>
      <c r="E102" s="134"/>
      <c r="F102" s="135"/>
      <c r="G102" s="136"/>
      <c r="H102" s="135"/>
      <c r="I102" s="136"/>
      <c r="J102" s="135"/>
      <c r="K102" s="136"/>
      <c r="L102" s="135"/>
      <c r="M102" s="136"/>
      <c r="N102" s="135"/>
      <c r="O102" s="136"/>
      <c r="P102" s="135"/>
      <c r="Q102" s="135"/>
      <c r="R102" s="137"/>
    </row>
    <row r="103" spans="1:18" ht="18" customHeight="1">
      <c r="A103" s="132"/>
      <c r="B103"/>
      <c r="C103" s="78" t="s">
        <v>137</v>
      </c>
      <c r="D103" s="79" t="s">
        <v>138</v>
      </c>
      <c r="E103" s="80" t="s">
        <v>192</v>
      </c>
      <c r="G103" s="9" t="s">
        <v>140</v>
      </c>
      <c r="H103" s="9"/>
      <c r="I103" s="9"/>
      <c r="K103" s="9"/>
      <c r="N103" s="83" t="s">
        <v>85</v>
      </c>
      <c r="P103"/>
      <c r="Q103"/>
      <c r="R103"/>
    </row>
    <row r="104" spans="1:18" ht="18" customHeight="1">
      <c r="A104" s="132"/>
      <c r="B104"/>
      <c r="C104" s="80"/>
      <c r="D104" s="79"/>
      <c r="E104" s="80"/>
      <c r="G104" s="9"/>
      <c r="H104" s="9"/>
      <c r="I104" s="9"/>
      <c r="K104" s="9"/>
      <c r="N104" s="81"/>
      <c r="P104"/>
      <c r="Q104"/>
      <c r="R104"/>
    </row>
    <row r="105" spans="1:18" ht="18" customHeight="1">
      <c r="A105" s="132"/>
      <c r="B105"/>
      <c r="C105" s="9"/>
      <c r="D105" s="9" t="s">
        <v>141</v>
      </c>
      <c r="E105" s="9" t="s">
        <v>193</v>
      </c>
      <c r="G105" s="9" t="s">
        <v>143</v>
      </c>
      <c r="H105" s="9"/>
      <c r="I105" s="9"/>
      <c r="K105"/>
      <c r="N105" s="83" t="s">
        <v>86</v>
      </c>
      <c r="P105"/>
      <c r="Q105"/>
      <c r="R105"/>
    </row>
    <row r="106" spans="1:18" ht="18" customHeight="1">
      <c r="A106" s="132"/>
      <c r="B106"/>
      <c r="C106" s="9"/>
      <c r="D106" s="9"/>
      <c r="E106" s="9"/>
      <c r="G106" s="9"/>
      <c r="H106" s="9"/>
      <c r="I106" s="9"/>
      <c r="J106" s="110"/>
      <c r="K106" s="9"/>
      <c r="P106"/>
      <c r="Q106"/>
      <c r="R106"/>
    </row>
    <row r="107" spans="1:18" ht="18" customHeight="1">
      <c r="A107" s="132"/>
      <c r="B107"/>
      <c r="C107" s="9"/>
      <c r="D107" s="9" t="s">
        <v>144</v>
      </c>
      <c r="E107" s="9" t="s">
        <v>193</v>
      </c>
      <c r="G107" s="9"/>
      <c r="H107" s="9"/>
      <c r="I107" s="9"/>
      <c r="J107" s="110"/>
      <c r="K107" s="9"/>
      <c r="P107"/>
      <c r="Q107"/>
      <c r="R107"/>
    </row>
    <row r="108" spans="1:18" ht="18" customHeight="1">
      <c r="A108" s="132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8" customHeight="1">
      <c r="A109" s="132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8" customHeight="1">
      <c r="A110" s="132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8" customHeight="1">
      <c r="A111" s="132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8" customHeight="1">
      <c r="A112" s="13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8" customHeight="1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</row>
    <row r="114" spans="2:18" ht="15">
      <c r="B114" s="154"/>
      <c r="C114" s="154"/>
      <c r="D114" s="154"/>
      <c r="E114" s="154"/>
      <c r="F114" s="155"/>
      <c r="G114" s="156"/>
      <c r="H114" s="155"/>
      <c r="I114" s="156"/>
      <c r="J114" s="155"/>
      <c r="K114" s="156"/>
      <c r="L114" s="155"/>
      <c r="M114" s="156"/>
      <c r="N114" s="155"/>
      <c r="O114" s="156"/>
      <c r="P114" s="155"/>
      <c r="Q114" s="155"/>
      <c r="R114" s="115"/>
    </row>
    <row r="115" spans="2:18" ht="15">
      <c r="B115" s="154"/>
      <c r="C115" s="154"/>
      <c r="D115" s="154"/>
      <c r="E115" s="154"/>
      <c r="F115" s="155"/>
      <c r="G115" s="156"/>
      <c r="H115" s="155"/>
      <c r="I115" s="156"/>
      <c r="J115" s="155"/>
      <c r="K115" s="156"/>
      <c r="L115" s="155"/>
      <c r="M115" s="156"/>
      <c r="N115" s="155"/>
      <c r="O115" s="156"/>
      <c r="P115" s="155"/>
      <c r="Q115" s="155"/>
      <c r="R115" s="115"/>
    </row>
    <row r="116" spans="1:18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</sheetData>
  <sheetProtection/>
  <mergeCells count="36">
    <mergeCell ref="R80:R83"/>
    <mergeCell ref="F81:G81"/>
    <mergeCell ref="H81:I81"/>
    <mergeCell ref="J81:K81"/>
    <mergeCell ref="L81:M81"/>
    <mergeCell ref="N81:O81"/>
    <mergeCell ref="F82:G82"/>
    <mergeCell ref="H82:I82"/>
    <mergeCell ref="J82:K82"/>
    <mergeCell ref="L82:M82"/>
    <mergeCell ref="C77:N77"/>
    <mergeCell ref="C78:N78"/>
    <mergeCell ref="B80:B83"/>
    <mergeCell ref="C80:C83"/>
    <mergeCell ref="D80:D83"/>
    <mergeCell ref="E80:E83"/>
    <mergeCell ref="F80:Q80"/>
    <mergeCell ref="N82:O82"/>
    <mergeCell ref="J6:K6"/>
    <mergeCell ref="L6:M6"/>
    <mergeCell ref="N6:O6"/>
    <mergeCell ref="F7:G7"/>
    <mergeCell ref="H7:I7"/>
    <mergeCell ref="J7:K7"/>
    <mergeCell ref="L7:M7"/>
    <mergeCell ref="N7:O7"/>
    <mergeCell ref="B2:R2"/>
    <mergeCell ref="C3:N3"/>
    <mergeCell ref="B5:B8"/>
    <mergeCell ref="C5:C8"/>
    <mergeCell ref="D5:D8"/>
    <mergeCell ref="E5:E8"/>
    <mergeCell ref="F5:Q5"/>
    <mergeCell ref="R5:R8"/>
    <mergeCell ref="F6:G6"/>
    <mergeCell ref="H6:I6"/>
  </mergeCells>
  <printOptions/>
  <pageMargins left="0.12" right="0.5" top="0.54" bottom="0.15" header="0.3" footer="0.05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relu</cp:lastModifiedBy>
  <cp:lastPrinted>2016-07-24T20:52:44Z</cp:lastPrinted>
  <dcterms:created xsi:type="dcterms:W3CDTF">2014-03-12T21:46:40Z</dcterms:created>
  <dcterms:modified xsi:type="dcterms:W3CDTF">2016-07-25T04:31:13Z</dcterms:modified>
  <cp:category/>
  <cp:version/>
  <cp:contentType/>
  <cp:contentStatus/>
</cp:coreProperties>
</file>